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ШКОЛЬНЫЙ САЙТ\ШКОЛЬНОЕ 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F17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B14" i="1"/>
  <c r="A14" i="1"/>
  <c r="J13" i="1"/>
  <c r="I13" i="1"/>
  <c r="H13" i="1"/>
  <c r="G13" i="1"/>
  <c r="G341" i="1" l="1"/>
  <c r="H383" i="1"/>
  <c r="I425" i="1"/>
  <c r="F467" i="1"/>
  <c r="J467" i="1"/>
  <c r="H551" i="1"/>
  <c r="I593" i="1"/>
  <c r="H47" i="1"/>
  <c r="J299" i="1"/>
  <c r="F299" i="1"/>
  <c r="I257" i="1"/>
  <c r="H215" i="1"/>
  <c r="G173" i="1"/>
  <c r="F131" i="1"/>
  <c r="J131" i="1"/>
  <c r="I89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G509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H594" i="1" l="1"/>
  <c r="I594" i="1"/>
  <c r="G594" i="1"/>
  <c r="J594" i="1"/>
  <c r="F594" i="1"/>
  <c r="L47" i="1"/>
  <c r="L89" i="1"/>
  <c r="L131" i="1"/>
  <c r="L215" i="1"/>
  <c r="L173" i="1"/>
  <c r="L257" i="1"/>
  <c r="L284" i="1"/>
  <c r="L383" i="1"/>
  <c r="L425" i="1"/>
  <c r="L509" i="1"/>
  <c r="L578" i="1"/>
  <c r="L573" i="1"/>
  <c r="L467" i="1"/>
  <c r="L466" i="1"/>
  <c r="L298" i="1"/>
  <c r="L536" i="1"/>
  <c r="L531" i="1"/>
  <c r="L341" i="1"/>
  <c r="L311" i="1"/>
  <c r="L593" i="1"/>
  <c r="L563" i="1"/>
  <c r="L521" i="1"/>
  <c r="L551" i="1"/>
  <c r="L321" i="1"/>
  <c r="L326" i="1"/>
  <c r="L291" i="1"/>
  <c r="L299" i="1"/>
  <c r="L594" i="1"/>
  <c r="L333" i="1"/>
  <c r="L340" i="1"/>
  <c r="L585" i="1"/>
  <c r="L550" i="1"/>
  <c r="L543" i="1"/>
  <c r="L592" i="1"/>
</calcChain>
</file>

<file path=xl/sharedStrings.xml><?xml version="1.0" encoding="utf-8"?>
<sst xmlns="http://schemas.openxmlformats.org/spreadsheetml/2006/main" count="701" uniqueCount="139">
  <si>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</si>
  <si>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</si>
  <si>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</si>
  <si>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</si>
  <si>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</si>
  <si>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</si>
  <si>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</si>
  <si>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</si>
  <si>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</si>
  <si>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</si>
  <si>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</si>
  <si>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</si>
  <si>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</si>
  <si>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</si>
  <si>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</si>
  <si>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</si>
  <si>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</si>
  <si>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</si>
  <si>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</si>
  <si>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</si>
  <si>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</si>
  <si>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</si>
  <si>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</si>
  <si>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</si>
  <si>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</si>
  <si>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</si>
  <si>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</si>
  <si>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</si>
  <si>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</si>
  <si>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</si>
  <si>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</si>
  <si>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</si>
  <si>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</si>
  <si>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</si>
  <si>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</si>
  <si>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</si>
  <si>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</si>
  <si>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</si>
  <si>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</si>
  <si>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</si>
  <si>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</si>
  <si>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</si>
  <si>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</si>
  <si>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</si>
  <si>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</si>
  <si>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из овсяной крупы с маслом, яйцо вареное</t>
  </si>
  <si>
    <t>Кофейный напиток  с молоком</t>
  </si>
  <si>
    <t>Бутерброд с сыром</t>
  </si>
  <si>
    <t>Хлеб пшеничный</t>
  </si>
  <si>
    <t>Яблоки</t>
  </si>
  <si>
    <t>Салат витаминный №1 вариант 2</t>
  </si>
  <si>
    <t>Щи зелёные с мясом со сметаной</t>
  </si>
  <si>
    <t>Котлета из филе птицы</t>
  </si>
  <si>
    <t>Макароны с маслом</t>
  </si>
  <si>
    <t>сок</t>
  </si>
  <si>
    <t>Хлеб ржаной</t>
  </si>
  <si>
    <t>бутерброд</t>
  </si>
  <si>
    <t>Плюшка сахарная</t>
  </si>
  <si>
    <t>Кисель из концентратана плодовых экстрактах</t>
  </si>
  <si>
    <t>Шницель рыбный натуральный</t>
  </si>
  <si>
    <t>Картофель запеченый</t>
  </si>
  <si>
    <t>Чай с сахаром</t>
  </si>
  <si>
    <t>Салат из свежей капусты с кукурузой</t>
  </si>
  <si>
    <t>Йогурт</t>
  </si>
  <si>
    <t>Банан</t>
  </si>
  <si>
    <t>Сырники с молоком сгущенным</t>
  </si>
  <si>
    <t>Какао с молоком</t>
  </si>
  <si>
    <t>Гренки с сыром</t>
  </si>
  <si>
    <t>Салат из свеклы с зелёным горошком</t>
  </si>
  <si>
    <t>суп с мясными фрикадельками со сметаной</t>
  </si>
  <si>
    <t>Гуляш из свинины</t>
  </si>
  <si>
    <t>Каша рассыпчатая гречневая</t>
  </si>
  <si>
    <t>Вафли</t>
  </si>
  <si>
    <t>кефир</t>
  </si>
  <si>
    <t>Голубцы ленивые</t>
  </si>
  <si>
    <t>Закуска</t>
  </si>
  <si>
    <t>Салат из свежих помидоров и огурцов</t>
  </si>
  <si>
    <t>Груша</t>
  </si>
  <si>
    <t>Омлет натуральный</t>
  </si>
  <si>
    <t>Кофейный напиток с молоком</t>
  </si>
  <si>
    <t>Свекольник с мясом со сметаной</t>
  </si>
  <si>
    <t>Рыба, тушеная в томате с овощами</t>
  </si>
  <si>
    <t>Пюре картофельное</t>
  </si>
  <si>
    <t>Салат "Школьные годы"</t>
  </si>
  <si>
    <t>Пирожки с картофелем и луком</t>
  </si>
  <si>
    <t>Компот из замороженных ягод</t>
  </si>
  <si>
    <t>Зразы из свинины с яйцом</t>
  </si>
  <si>
    <t>Рис отварной</t>
  </si>
  <si>
    <t>Салат из соленых огурцов</t>
  </si>
  <si>
    <t>Пудинг из творога со сгущенным молоком</t>
  </si>
  <si>
    <t>Апельсины</t>
  </si>
  <si>
    <t>Конфеты шоколадные</t>
  </si>
  <si>
    <t>Суп рыбный со сметаной</t>
  </si>
  <si>
    <t>Бефстроганов из свинины</t>
  </si>
  <si>
    <t>Макаронные изделия отварные</t>
  </si>
  <si>
    <t>Печенье</t>
  </si>
  <si>
    <t>Молоко кипяченое</t>
  </si>
  <si>
    <t>Картофель тушеный с мясом</t>
  </si>
  <si>
    <t>Винегрет овощной</t>
  </si>
  <si>
    <t>Макароны с сыром + яйцо вареное</t>
  </si>
  <si>
    <t>кофейный напиток с молоком</t>
  </si>
  <si>
    <t>Хлеб с маслом</t>
  </si>
  <si>
    <t>Салат овощной с маслом</t>
  </si>
  <si>
    <t>Щи из квашеной капутсы</t>
  </si>
  <si>
    <t>Бедро куриное запеченое</t>
  </si>
  <si>
    <t>Пряники</t>
  </si>
  <si>
    <t>Сок</t>
  </si>
  <si>
    <t>Каша манная на молоке с маслом + яйцо вареное</t>
  </si>
  <si>
    <t>Бутерброд</t>
  </si>
  <si>
    <t>Хлеб</t>
  </si>
  <si>
    <t>Салат витаминный</t>
  </si>
  <si>
    <t>Борщ  с мясом со сметаной</t>
  </si>
  <si>
    <t>Плов из птицы</t>
  </si>
  <si>
    <t>Шницель из свинины</t>
  </si>
  <si>
    <t>Вареники ленивые с творогом</t>
  </si>
  <si>
    <t>Салат из свеклы с сыром и чесноком</t>
  </si>
  <si>
    <t>Суп гороховый с мясом</t>
  </si>
  <si>
    <t>Кага рассыпчатая гречневая</t>
  </si>
  <si>
    <t>Кефир</t>
  </si>
  <si>
    <t>Котлета рыбная</t>
  </si>
  <si>
    <t>Картофель отварной с маслом</t>
  </si>
  <si>
    <t>Салат из квашеной капусты</t>
  </si>
  <si>
    <t>Каша молочная пшенная с тыквой + яйцо вареное</t>
  </si>
  <si>
    <t>какао с молоком</t>
  </si>
  <si>
    <t>Салат витаминный №1</t>
  </si>
  <si>
    <t>Пельмени с маслом</t>
  </si>
  <si>
    <t>Салат из картофеля с зеленым горошком</t>
  </si>
  <si>
    <t>Запеканка из творога со сгущенным молоком</t>
  </si>
  <si>
    <t>Суп с фасолью с мясом со сметаной</t>
  </si>
  <si>
    <t>Котлета домашняя</t>
  </si>
  <si>
    <t>ацидофилин</t>
  </si>
  <si>
    <t>Оладьи из печени</t>
  </si>
  <si>
    <t>Каша молочная рисовая с маслом + яйцо вареное</t>
  </si>
  <si>
    <t>Рассольник ленинградский</t>
  </si>
  <si>
    <t>Тефтели рыбные в сметанном соусе</t>
  </si>
  <si>
    <t>Директор</t>
  </si>
  <si>
    <t>Калиберова О.И.</t>
  </si>
  <si>
    <t xml:space="preserve">Санаторная школа-интернат </t>
  </si>
  <si>
    <t>щи из свежей капусты с мясом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</si>
</sst>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1" fontId="0" fillId="5" borderId="28" xfId="0" applyNumberFormat="1" applyFill="1" applyBorder="1" applyProtection="1">
      <protection locked="0"/>
    </xf>
    <xf numFmtId="0" fontId="10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91" activePane="bottomRight" state="frozen"/>
      <selection pane="topRight" activeCell="E1" sqref="E1"/>
      <selection pane="bottomLeft" activeCell="A6" sqref="A6"/>
      <selection pane="bottomRight" activeCell="L285" sqref="L2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137</v>
      </c>
      <c r="D1" s="74"/>
      <c r="E1" s="74"/>
      <c r="F1" s="13" t="s">
        <v>16</v>
      </c>
      <c r="G1" s="2" t="s">
        <v>17</v>
      </c>
      <c r="H1" s="75" t="s">
        <v>135</v>
      </c>
      <c r="I1" s="75"/>
      <c r="J1" s="75"/>
      <c r="K1" s="75"/>
    </row>
    <row r="2" spans="1:12" ht="18" x14ac:dyDescent="0.2">
      <c r="A2" s="43" t="s">
        <v>6</v>
      </c>
      <c r="C2" s="2"/>
      <c r="G2" s="2" t="s">
        <v>18</v>
      </c>
      <c r="H2" s="75" t="s">
        <v>136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66" t="s">
        <v>10</v>
      </c>
      <c r="K5" s="45" t="s">
        <v>11</v>
      </c>
      <c r="L5" s="44" t="s">
        <v>41</v>
      </c>
    </row>
    <row r="6" spans="1:12" ht="30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45</v>
      </c>
      <c r="F6" s="61">
        <v>240</v>
      </c>
      <c r="G6" s="61">
        <v>11</v>
      </c>
      <c r="H6" s="61">
        <v>13</v>
      </c>
      <c r="I6" s="64">
        <v>27</v>
      </c>
      <c r="J6" s="61">
        <v>266</v>
      </c>
      <c r="K6" s="49">
        <v>184</v>
      </c>
      <c r="L6" s="48"/>
    </row>
    <row r="7" spans="1:12" ht="15" x14ac:dyDescent="0.25">
      <c r="A7" s="25"/>
      <c r="B7" s="16"/>
      <c r="C7" s="11"/>
      <c r="D7" s="6"/>
      <c r="E7" s="50"/>
      <c r="F7" s="62"/>
      <c r="G7" s="62"/>
      <c r="H7" s="62"/>
      <c r="I7" s="65"/>
      <c r="J7" s="62"/>
      <c r="K7" s="52"/>
      <c r="L7" s="51"/>
    </row>
    <row r="8" spans="1:12" ht="15" x14ac:dyDescent="0.25">
      <c r="A8" s="25"/>
      <c r="B8" s="16"/>
      <c r="C8" s="11"/>
      <c r="D8" s="7" t="s">
        <v>22</v>
      </c>
      <c r="E8" s="59" t="s">
        <v>46</v>
      </c>
      <c r="F8" s="62">
        <v>200</v>
      </c>
      <c r="G8" s="62">
        <v>4</v>
      </c>
      <c r="H8" s="62">
        <v>3</v>
      </c>
      <c r="I8" s="65">
        <v>27</v>
      </c>
      <c r="J8" s="62">
        <v>110</v>
      </c>
      <c r="K8" s="52">
        <v>433</v>
      </c>
      <c r="L8" s="51"/>
    </row>
    <row r="9" spans="1:12" ht="15" x14ac:dyDescent="0.25">
      <c r="A9" s="25"/>
      <c r="B9" s="16"/>
      <c r="C9" s="11"/>
      <c r="D9" s="7" t="s">
        <v>56</v>
      </c>
      <c r="E9" s="59" t="s">
        <v>47</v>
      </c>
      <c r="F9" s="62">
        <v>65</v>
      </c>
      <c r="G9" s="62">
        <v>6</v>
      </c>
      <c r="H9" s="62">
        <v>7</v>
      </c>
      <c r="I9" s="65">
        <v>20</v>
      </c>
      <c r="J9" s="62">
        <v>167</v>
      </c>
      <c r="K9" s="52">
        <v>3</v>
      </c>
      <c r="L9" s="51"/>
    </row>
    <row r="10" spans="1:12" ht="15" x14ac:dyDescent="0.25">
      <c r="A10" s="25"/>
      <c r="B10" s="16"/>
      <c r="C10" s="11"/>
      <c r="D10" s="7" t="s">
        <v>23</v>
      </c>
      <c r="E10" s="59" t="s">
        <v>48</v>
      </c>
      <c r="F10" s="62">
        <v>35</v>
      </c>
      <c r="G10" s="62">
        <v>1</v>
      </c>
      <c r="H10" s="62">
        <v>1</v>
      </c>
      <c r="I10" s="65">
        <v>13</v>
      </c>
      <c r="J10" s="62">
        <v>59</v>
      </c>
      <c r="K10" s="52">
        <v>1</v>
      </c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.75" thickBot="1" x14ac:dyDescent="0.3">
      <c r="A13" s="26"/>
      <c r="B13" s="18"/>
      <c r="C13" s="8"/>
      <c r="D13" s="19" t="s">
        <v>39</v>
      </c>
      <c r="E13" s="9"/>
      <c r="F13" s="21">
        <f>SUM(F6:F12)</f>
        <v>540</v>
      </c>
      <c r="G13" s="21">
        <f t="shared" ref="G13:J13" si="0">SUM(G6:G12)</f>
        <v>22</v>
      </c>
      <c r="H13" s="21">
        <f t="shared" si="0"/>
        <v>24</v>
      </c>
      <c r="I13" s="21">
        <f t="shared" si="0"/>
        <v>87</v>
      </c>
      <c r="J13" s="21">
        <f t="shared" si="0"/>
        <v>602</v>
      </c>
      <c r="K13" s="27"/>
      <c r="L13" s="21">
        <v>63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8" t="s">
        <v>49</v>
      </c>
      <c r="F14" s="61">
        <v>200</v>
      </c>
      <c r="G14" s="61">
        <v>2</v>
      </c>
      <c r="H14" s="61">
        <v>1</v>
      </c>
      <c r="I14" s="63">
        <v>29</v>
      </c>
      <c r="J14" s="51">
        <v>119</v>
      </c>
      <c r="K14" s="52">
        <v>1</v>
      </c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1">SUM(G14:G16)</f>
        <v>2</v>
      </c>
      <c r="H17" s="21">
        <f t="shared" si="1"/>
        <v>1</v>
      </c>
      <c r="I17" s="21">
        <f t="shared" si="1"/>
        <v>29</v>
      </c>
      <c r="J17" s="21">
        <f t="shared" si="1"/>
        <v>119</v>
      </c>
      <c r="K17" s="27"/>
      <c r="L17" s="21">
        <v>15.75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0" t="s">
        <v>50</v>
      </c>
      <c r="F18" s="51">
        <v>100</v>
      </c>
      <c r="G18" s="51">
        <v>1</v>
      </c>
      <c r="H18" s="51">
        <v>5</v>
      </c>
      <c r="I18" s="51">
        <v>6</v>
      </c>
      <c r="J18" s="51">
        <v>75</v>
      </c>
      <c r="K18" s="52">
        <v>42</v>
      </c>
      <c r="L18" s="51"/>
    </row>
    <row r="19" spans="1:12" ht="15" x14ac:dyDescent="0.25">
      <c r="A19" s="25"/>
      <c r="B19" s="16"/>
      <c r="C19" s="11"/>
      <c r="D19" s="7" t="s">
        <v>28</v>
      </c>
      <c r="E19" s="59" t="s">
        <v>51</v>
      </c>
      <c r="F19" s="51">
        <v>250</v>
      </c>
      <c r="G19" s="51">
        <v>10</v>
      </c>
      <c r="H19" s="51">
        <v>9</v>
      </c>
      <c r="I19" s="51">
        <v>10</v>
      </c>
      <c r="J19" s="51">
        <v>159</v>
      </c>
      <c r="K19" s="52">
        <v>86</v>
      </c>
      <c r="L19" s="51"/>
    </row>
    <row r="20" spans="1:12" ht="15" x14ac:dyDescent="0.25">
      <c r="A20" s="25"/>
      <c r="B20" s="16"/>
      <c r="C20" s="11"/>
      <c r="D20" s="7" t="s">
        <v>29</v>
      </c>
      <c r="E20" s="59" t="s">
        <v>52</v>
      </c>
      <c r="F20" s="51">
        <v>100</v>
      </c>
      <c r="G20" s="51">
        <v>9</v>
      </c>
      <c r="H20" s="51">
        <v>11</v>
      </c>
      <c r="I20" s="51">
        <v>2</v>
      </c>
      <c r="J20" s="51">
        <v>251</v>
      </c>
      <c r="K20" s="52">
        <v>313</v>
      </c>
      <c r="L20" s="51"/>
    </row>
    <row r="21" spans="1:12" ht="15" x14ac:dyDescent="0.25">
      <c r="A21" s="25"/>
      <c r="B21" s="16"/>
      <c r="C21" s="11"/>
      <c r="D21" s="7" t="s">
        <v>30</v>
      </c>
      <c r="E21" s="59" t="s">
        <v>53</v>
      </c>
      <c r="F21" s="51">
        <v>150</v>
      </c>
      <c r="G21" s="51">
        <v>5</v>
      </c>
      <c r="H21" s="51">
        <v>7</v>
      </c>
      <c r="I21" s="51">
        <v>34</v>
      </c>
      <c r="J21" s="51">
        <v>222</v>
      </c>
      <c r="K21" s="52">
        <v>210</v>
      </c>
      <c r="L21" s="51"/>
    </row>
    <row r="22" spans="1:12" ht="15" x14ac:dyDescent="0.25">
      <c r="A22" s="25"/>
      <c r="B22" s="16"/>
      <c r="C22" s="11"/>
      <c r="D22" s="7" t="s">
        <v>31</v>
      </c>
      <c r="E22" s="59" t="s">
        <v>54</v>
      </c>
      <c r="F22" s="51">
        <v>200</v>
      </c>
      <c r="G22" s="51">
        <v>1</v>
      </c>
      <c r="H22" s="51">
        <v>1</v>
      </c>
      <c r="I22" s="51">
        <v>5</v>
      </c>
      <c r="J22" s="51">
        <v>21</v>
      </c>
      <c r="K22" s="52">
        <v>442</v>
      </c>
      <c r="L22" s="51"/>
    </row>
    <row r="23" spans="1:12" ht="15" x14ac:dyDescent="0.25">
      <c r="A23" s="25"/>
      <c r="B23" s="16"/>
      <c r="C23" s="11"/>
      <c r="D23" s="7" t="s">
        <v>32</v>
      </c>
      <c r="E23" s="59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9" t="s">
        <v>55</v>
      </c>
      <c r="F24" s="51">
        <v>80</v>
      </c>
      <c r="G24" s="51">
        <v>0.88</v>
      </c>
      <c r="H24" s="51">
        <v>4.16</v>
      </c>
      <c r="I24" s="51">
        <v>8.9600000000000009</v>
      </c>
      <c r="J24" s="51">
        <v>88</v>
      </c>
      <c r="K24" s="52">
        <v>1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880</v>
      </c>
      <c r="G27" s="21">
        <f t="shared" ref="G27:J27" si="2">SUM(G18:G26)</f>
        <v>26.88</v>
      </c>
      <c r="H27" s="21">
        <f t="shared" si="2"/>
        <v>37.159999999999997</v>
      </c>
      <c r="I27" s="21">
        <f t="shared" si="2"/>
        <v>65.960000000000008</v>
      </c>
      <c r="J27" s="21">
        <f t="shared" si="2"/>
        <v>816</v>
      </c>
      <c r="K27" s="27"/>
      <c r="L27" s="21">
        <v>110.25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57</v>
      </c>
      <c r="F28" s="51">
        <v>100</v>
      </c>
      <c r="G28" s="51">
        <v>5</v>
      </c>
      <c r="H28" s="51">
        <v>9</v>
      </c>
      <c r="I28" s="51">
        <v>39</v>
      </c>
      <c r="J28" s="51">
        <v>258</v>
      </c>
      <c r="K28" s="52">
        <v>469</v>
      </c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58</v>
      </c>
      <c r="F29" s="51">
        <v>200</v>
      </c>
      <c r="G29" s="51"/>
      <c r="H29" s="51"/>
      <c r="I29" s="51">
        <v>9</v>
      </c>
      <c r="J29" s="51">
        <v>36</v>
      </c>
      <c r="K29" s="52">
        <v>411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3">SUM(G28:G31)</f>
        <v>5</v>
      </c>
      <c r="H32" s="21">
        <f t="shared" si="3"/>
        <v>9</v>
      </c>
      <c r="I32" s="21">
        <f t="shared" si="3"/>
        <v>48</v>
      </c>
      <c r="J32" s="21">
        <f t="shared" si="3"/>
        <v>294</v>
      </c>
      <c r="K32" s="27"/>
      <c r="L32" s="21">
        <v>47.25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59</v>
      </c>
      <c r="F33" s="51">
        <v>100</v>
      </c>
      <c r="G33" s="51">
        <v>31</v>
      </c>
      <c r="H33" s="51">
        <v>10</v>
      </c>
      <c r="I33" s="51">
        <v>4</v>
      </c>
      <c r="J33" s="51">
        <v>229</v>
      </c>
      <c r="K33" s="52">
        <v>241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60</v>
      </c>
      <c r="F34" s="51">
        <v>150</v>
      </c>
      <c r="G34" s="51">
        <v>2</v>
      </c>
      <c r="H34" s="51">
        <v>2</v>
      </c>
      <c r="I34" s="51">
        <v>46</v>
      </c>
      <c r="J34" s="51">
        <v>175</v>
      </c>
      <c r="K34" s="52">
        <v>325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61</v>
      </c>
      <c r="F35" s="51">
        <v>200</v>
      </c>
      <c r="G35" s="51">
        <v>0</v>
      </c>
      <c r="H35" s="51">
        <v>0</v>
      </c>
      <c r="I35" s="51">
        <v>19</v>
      </c>
      <c r="J35" s="51">
        <v>60</v>
      </c>
      <c r="K35" s="52">
        <v>430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48</v>
      </c>
      <c r="F36" s="51">
        <v>75</v>
      </c>
      <c r="G36" s="51">
        <v>3</v>
      </c>
      <c r="H36" s="51">
        <v>1</v>
      </c>
      <c r="I36" s="51">
        <v>26</v>
      </c>
      <c r="J36" s="51">
        <v>120</v>
      </c>
      <c r="K36" s="52">
        <v>1</v>
      </c>
      <c r="L36" s="51"/>
    </row>
    <row r="37" spans="1:12" ht="15" x14ac:dyDescent="0.25">
      <c r="A37" s="25"/>
      <c r="B37" s="16"/>
      <c r="C37" s="11"/>
      <c r="D37" s="67" t="s">
        <v>27</v>
      </c>
      <c r="E37" s="50" t="s">
        <v>62</v>
      </c>
      <c r="F37" s="51">
        <v>60</v>
      </c>
      <c r="G37" s="51">
        <v>1</v>
      </c>
      <c r="H37" s="51">
        <v>3</v>
      </c>
      <c r="I37" s="51">
        <v>5</v>
      </c>
      <c r="J37" s="51">
        <v>81</v>
      </c>
      <c r="K37" s="52">
        <v>35</v>
      </c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585</v>
      </c>
      <c r="G39" s="21">
        <f t="shared" ref="G39:J39" si="4">SUM(G33:G38)</f>
        <v>37</v>
      </c>
      <c r="H39" s="21">
        <f t="shared" si="4"/>
        <v>16</v>
      </c>
      <c r="I39" s="21">
        <f t="shared" si="4"/>
        <v>100</v>
      </c>
      <c r="J39" s="21">
        <f t="shared" si="4"/>
        <v>665</v>
      </c>
      <c r="K39" s="27"/>
      <c r="L39" s="21">
        <v>63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63</v>
      </c>
      <c r="F40" s="51">
        <v>100</v>
      </c>
      <c r="G40" s="51">
        <v>3</v>
      </c>
      <c r="H40" s="51">
        <v>5</v>
      </c>
      <c r="I40" s="51">
        <v>26</v>
      </c>
      <c r="J40" s="51">
        <v>138</v>
      </c>
      <c r="K40" s="52">
        <v>1</v>
      </c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 t="s">
        <v>64</v>
      </c>
      <c r="F43" s="51">
        <v>150</v>
      </c>
      <c r="G43" s="51">
        <v>2</v>
      </c>
      <c r="H43" s="51">
        <v>1</v>
      </c>
      <c r="I43" s="51">
        <v>33</v>
      </c>
      <c r="J43" s="51">
        <v>142</v>
      </c>
      <c r="K43" s="52">
        <v>328</v>
      </c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250</v>
      </c>
      <c r="G46" s="21">
        <f t="shared" ref="G46:J46" si="5">SUM(G40:G45)</f>
        <v>5</v>
      </c>
      <c r="H46" s="21">
        <f t="shared" si="5"/>
        <v>6</v>
      </c>
      <c r="I46" s="21">
        <f t="shared" si="5"/>
        <v>59</v>
      </c>
      <c r="J46" s="21">
        <f t="shared" si="5"/>
        <v>280</v>
      </c>
      <c r="K46" s="27"/>
      <c r="L46" s="21">
        <v>15.75</v>
      </c>
    </row>
    <row r="47" spans="1:12" ht="15" x14ac:dyDescent="0.2">
      <c r="A47" s="31">
        <f>A6</f>
        <v>1</v>
      </c>
      <c r="B47" s="32">
        <f>B6</f>
        <v>1</v>
      </c>
      <c r="C47" s="71" t="s">
        <v>4</v>
      </c>
      <c r="D47" s="72"/>
      <c r="E47" s="33"/>
      <c r="F47" s="34">
        <f>F13+F17+F27+F32+F39+F46</f>
        <v>2755</v>
      </c>
      <c r="G47" s="34">
        <f t="shared" ref="G47:J47" si="6">G13+G17+G27+G32+G39+G46</f>
        <v>97.88</v>
      </c>
      <c r="H47" s="34">
        <f t="shared" si="6"/>
        <v>93.16</v>
      </c>
      <c r="I47" s="34">
        <f t="shared" si="6"/>
        <v>388.96000000000004</v>
      </c>
      <c r="J47" s="34">
        <f t="shared" si="6"/>
        <v>2776</v>
      </c>
      <c r="K47" s="35"/>
      <c r="L47" s="34">
        <f>L13+L17+L27+L32+L39+L46</f>
        <v>315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65</v>
      </c>
      <c r="F48" s="48">
        <v>240</v>
      </c>
      <c r="G48" s="48">
        <v>28</v>
      </c>
      <c r="H48" s="48">
        <v>21</v>
      </c>
      <c r="I48" s="48">
        <v>39</v>
      </c>
      <c r="J48" s="48">
        <v>457</v>
      </c>
      <c r="K48" s="49">
        <v>221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66</v>
      </c>
      <c r="F50" s="51">
        <v>200</v>
      </c>
      <c r="G50" s="51">
        <v>4</v>
      </c>
      <c r="H50" s="51">
        <v>3</v>
      </c>
      <c r="I50" s="51">
        <v>28</v>
      </c>
      <c r="J50" s="51">
        <v>145</v>
      </c>
      <c r="K50" s="52">
        <v>433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67</v>
      </c>
      <c r="F51" s="51">
        <v>65</v>
      </c>
      <c r="G51" s="51">
        <v>6</v>
      </c>
      <c r="H51" s="51">
        <v>6</v>
      </c>
      <c r="I51" s="51">
        <v>18</v>
      </c>
      <c r="J51" s="51">
        <v>151</v>
      </c>
      <c r="K51" s="52">
        <v>74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 t="shared" ref="G55" si="7">SUM(G48:G54)</f>
        <v>38</v>
      </c>
      <c r="H55" s="21">
        <f t="shared" ref="H55" si="8">SUM(H48:H54)</f>
        <v>30</v>
      </c>
      <c r="I55" s="21">
        <f t="shared" ref="I55" si="9">SUM(I48:I54)</f>
        <v>85</v>
      </c>
      <c r="J55" s="21">
        <f t="shared" ref="J55" si="10">SUM(J48:J54)</f>
        <v>753</v>
      </c>
      <c r="K55" s="27"/>
      <c r="L55" s="21">
        <v>63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64</v>
      </c>
      <c r="F56" s="51">
        <v>200</v>
      </c>
      <c r="G56" s="51">
        <v>3</v>
      </c>
      <c r="H56" s="51">
        <v>1</v>
      </c>
      <c r="I56" s="51">
        <v>44</v>
      </c>
      <c r="J56" s="51">
        <v>189</v>
      </c>
      <c r="K56" s="52">
        <v>328</v>
      </c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1">SUM(G56:G58)</f>
        <v>3</v>
      </c>
      <c r="H59" s="21">
        <f t="shared" ref="H59" si="12">SUM(H56:H58)</f>
        <v>1</v>
      </c>
      <c r="I59" s="21">
        <f t="shared" ref="I59" si="13">SUM(I56:I58)</f>
        <v>44</v>
      </c>
      <c r="J59" s="21">
        <f t="shared" ref="J59" si="14">SUM(J56:J58)</f>
        <v>189</v>
      </c>
      <c r="K59" s="27"/>
      <c r="L59" s="21">
        <v>15.75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68</v>
      </c>
      <c r="F60" s="51">
        <v>60</v>
      </c>
      <c r="G60" s="51">
        <v>1</v>
      </c>
      <c r="H60" s="51">
        <v>3</v>
      </c>
      <c r="I60" s="51">
        <v>5</v>
      </c>
      <c r="J60" s="51">
        <v>53</v>
      </c>
      <c r="K60" s="52">
        <v>49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69</v>
      </c>
      <c r="F61" s="51">
        <v>200</v>
      </c>
      <c r="G61" s="51">
        <v>7</v>
      </c>
      <c r="H61" s="51">
        <v>15</v>
      </c>
      <c r="I61" s="51">
        <v>9</v>
      </c>
      <c r="J61" s="51">
        <v>195</v>
      </c>
      <c r="K61" s="52">
        <v>971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70</v>
      </c>
      <c r="F62" s="51">
        <v>100</v>
      </c>
      <c r="G62" s="51">
        <v>14</v>
      </c>
      <c r="H62" s="51">
        <v>34</v>
      </c>
      <c r="I62" s="51">
        <v>4</v>
      </c>
      <c r="J62" s="51">
        <v>375</v>
      </c>
      <c r="K62" s="52">
        <v>259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71</v>
      </c>
      <c r="F63" s="51">
        <v>150</v>
      </c>
      <c r="G63" s="51">
        <v>6</v>
      </c>
      <c r="H63" s="51">
        <v>5</v>
      </c>
      <c r="I63" s="51">
        <v>39</v>
      </c>
      <c r="J63" s="51">
        <v>189</v>
      </c>
      <c r="K63" s="52">
        <v>323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54</v>
      </c>
      <c r="F64" s="51">
        <v>200</v>
      </c>
      <c r="G64" s="51">
        <v>1</v>
      </c>
      <c r="H64" s="51">
        <v>1</v>
      </c>
      <c r="I64" s="51">
        <v>5</v>
      </c>
      <c r="J64" s="51">
        <v>21</v>
      </c>
      <c r="K64" s="52">
        <v>442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55</v>
      </c>
      <c r="F66" s="51">
        <v>80</v>
      </c>
      <c r="G66" s="51">
        <v>1</v>
      </c>
      <c r="H66" s="51">
        <v>4</v>
      </c>
      <c r="I66" s="51">
        <v>9</v>
      </c>
      <c r="J66" s="51">
        <v>88</v>
      </c>
      <c r="K66" s="52">
        <v>1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790</v>
      </c>
      <c r="G69" s="21">
        <f t="shared" ref="G69" si="15">SUM(G60:G68)</f>
        <v>30</v>
      </c>
      <c r="H69" s="21">
        <f t="shared" ref="H69" si="16">SUM(H60:H68)</f>
        <v>62</v>
      </c>
      <c r="I69" s="21">
        <f t="shared" ref="I69" si="17">SUM(I60:I68)</f>
        <v>71</v>
      </c>
      <c r="J69" s="21">
        <f t="shared" ref="J69" si="18">SUM(J60:J68)</f>
        <v>921</v>
      </c>
      <c r="K69" s="27"/>
      <c r="L69" s="21">
        <v>110.25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72</v>
      </c>
      <c r="F70" s="51">
        <v>50</v>
      </c>
      <c r="G70" s="51">
        <v>5</v>
      </c>
      <c r="H70" s="51">
        <v>4</v>
      </c>
      <c r="I70" s="51">
        <v>41</v>
      </c>
      <c r="J70" s="51">
        <v>382</v>
      </c>
      <c r="K70" s="52">
        <v>434</v>
      </c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73</v>
      </c>
      <c r="F71" s="51">
        <v>250</v>
      </c>
      <c r="G71" s="51">
        <v>6</v>
      </c>
      <c r="H71" s="51">
        <v>1</v>
      </c>
      <c r="I71" s="51">
        <v>8</v>
      </c>
      <c r="J71" s="51">
        <v>60</v>
      </c>
      <c r="K71" s="52">
        <v>435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19">SUM(G70:G73)</f>
        <v>11</v>
      </c>
      <c r="H74" s="21">
        <f t="shared" ref="H74" si="20">SUM(H70:H73)</f>
        <v>5</v>
      </c>
      <c r="I74" s="21">
        <f t="shared" ref="I74" si="21">SUM(I70:I73)</f>
        <v>49</v>
      </c>
      <c r="J74" s="21">
        <f t="shared" ref="J74" si="22">SUM(J70:J73)</f>
        <v>442</v>
      </c>
      <c r="K74" s="27"/>
      <c r="L74" s="21">
        <v>47.25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74</v>
      </c>
      <c r="F75" s="51">
        <v>200</v>
      </c>
      <c r="G75" s="51">
        <v>20</v>
      </c>
      <c r="H75" s="51">
        <v>22</v>
      </c>
      <c r="I75" s="51">
        <v>12</v>
      </c>
      <c r="J75" s="51">
        <v>336</v>
      </c>
      <c r="K75" s="52">
        <v>306</v>
      </c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61</v>
      </c>
      <c r="F77" s="51">
        <v>200</v>
      </c>
      <c r="G77" s="51">
        <v>0</v>
      </c>
      <c r="H77" s="51">
        <v>0</v>
      </c>
      <c r="I77" s="51">
        <v>19</v>
      </c>
      <c r="J77" s="51">
        <v>60</v>
      </c>
      <c r="K77" s="52">
        <v>430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48</v>
      </c>
      <c r="F78" s="51">
        <v>75</v>
      </c>
      <c r="G78" s="51">
        <v>3</v>
      </c>
      <c r="H78" s="51">
        <v>1</v>
      </c>
      <c r="I78" s="51">
        <v>26</v>
      </c>
      <c r="J78" s="51">
        <v>120</v>
      </c>
      <c r="K78" s="52">
        <v>1</v>
      </c>
      <c r="L78" s="51"/>
    </row>
    <row r="79" spans="1:12" ht="15" x14ac:dyDescent="0.25">
      <c r="A79" s="15"/>
      <c r="B79" s="16"/>
      <c r="C79" s="11"/>
      <c r="D79" s="6" t="s">
        <v>75</v>
      </c>
      <c r="E79" s="50" t="s">
        <v>76</v>
      </c>
      <c r="F79" s="51">
        <v>60</v>
      </c>
      <c r="G79" s="51">
        <v>1</v>
      </c>
      <c r="H79" s="51">
        <v>3</v>
      </c>
      <c r="I79" s="51">
        <v>2</v>
      </c>
      <c r="J79" s="51">
        <v>37</v>
      </c>
      <c r="K79" s="52">
        <v>3</v>
      </c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535</v>
      </c>
      <c r="G81" s="21">
        <f t="shared" ref="G81" si="23">SUM(G75:G80)</f>
        <v>24</v>
      </c>
      <c r="H81" s="21">
        <f t="shared" ref="H81" si="24">SUM(H75:H80)</f>
        <v>26</v>
      </c>
      <c r="I81" s="21">
        <f t="shared" ref="I81" si="25">SUM(I75:I80)</f>
        <v>59</v>
      </c>
      <c r="J81" s="21">
        <f t="shared" ref="J81" si="26">SUM(J75:J80)</f>
        <v>553</v>
      </c>
      <c r="K81" s="27"/>
      <c r="L81" s="21">
        <v>63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 t="s">
        <v>77</v>
      </c>
      <c r="F85" s="51">
        <v>150</v>
      </c>
      <c r="G85" s="51">
        <v>1</v>
      </c>
      <c r="H85" s="51">
        <v>1</v>
      </c>
      <c r="I85" s="51">
        <v>29</v>
      </c>
      <c r="J85" s="51">
        <v>64</v>
      </c>
      <c r="K85" s="52">
        <v>1</v>
      </c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150</v>
      </c>
      <c r="G88" s="21">
        <f t="shared" ref="G88" si="27">SUM(G82:G87)</f>
        <v>1</v>
      </c>
      <c r="H88" s="21">
        <f t="shared" ref="H88" si="28">SUM(H82:H87)</f>
        <v>1</v>
      </c>
      <c r="I88" s="21">
        <f t="shared" ref="I88" si="29">SUM(I82:I87)</f>
        <v>29</v>
      </c>
      <c r="J88" s="21">
        <f t="shared" ref="J88" si="30">SUM(J82:J87)</f>
        <v>64</v>
      </c>
      <c r="K88" s="27"/>
      <c r="L88" s="21">
        <v>15.75</v>
      </c>
    </row>
    <row r="89" spans="1:12" ht="15.75" customHeight="1" x14ac:dyDescent="0.2">
      <c r="A89" s="36">
        <f>A48</f>
        <v>1</v>
      </c>
      <c r="B89" s="36">
        <f>B48</f>
        <v>2</v>
      </c>
      <c r="C89" s="71" t="s">
        <v>4</v>
      </c>
      <c r="D89" s="72"/>
      <c r="E89" s="33"/>
      <c r="F89" s="34">
        <f>F55+F59+F69+F74+F81+F88</f>
        <v>2480</v>
      </c>
      <c r="G89" s="34">
        <f t="shared" ref="G89" si="31">G55+G59+G69+G74+G81+G88</f>
        <v>107</v>
      </c>
      <c r="H89" s="34">
        <f t="shared" ref="H89" si="32">H55+H59+H69+H74+H81+H88</f>
        <v>125</v>
      </c>
      <c r="I89" s="34">
        <f t="shared" ref="I89" si="33">I55+I59+I69+I74+I81+I88</f>
        <v>337</v>
      </c>
      <c r="J89" s="34">
        <f t="shared" ref="J89" si="34">J55+J59+J69+J74+J81+J88</f>
        <v>2922</v>
      </c>
      <c r="K89" s="35"/>
      <c r="L89" s="34">
        <f t="shared" ref="L89" si="35">L55+L59+L69+L74+L81+L88</f>
        <v>315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78</v>
      </c>
      <c r="F90" s="48">
        <v>200</v>
      </c>
      <c r="G90" s="48">
        <v>11</v>
      </c>
      <c r="H90" s="48">
        <v>5</v>
      </c>
      <c r="I90" s="48">
        <v>8</v>
      </c>
      <c r="J90" s="48">
        <v>230</v>
      </c>
      <c r="K90" s="49">
        <v>14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79</v>
      </c>
      <c r="F92" s="51">
        <v>200</v>
      </c>
      <c r="G92" s="51">
        <v>4</v>
      </c>
      <c r="H92" s="51">
        <v>3</v>
      </c>
      <c r="I92" s="51">
        <v>27</v>
      </c>
      <c r="J92" s="51">
        <v>110</v>
      </c>
      <c r="K92" s="52">
        <v>21</v>
      </c>
      <c r="L92" s="51"/>
    </row>
    <row r="93" spans="1:12" ht="15" x14ac:dyDescent="0.25">
      <c r="A93" s="25"/>
      <c r="B93" s="16"/>
      <c r="C93" s="11"/>
      <c r="D93" s="7" t="s">
        <v>56</v>
      </c>
      <c r="E93" s="50" t="s">
        <v>47</v>
      </c>
      <c r="F93" s="51">
        <v>65</v>
      </c>
      <c r="G93" s="51">
        <v>6</v>
      </c>
      <c r="H93" s="51">
        <v>9</v>
      </c>
      <c r="I93" s="51">
        <v>20</v>
      </c>
      <c r="J93" s="51">
        <v>206</v>
      </c>
      <c r="K93" s="52">
        <v>3</v>
      </c>
      <c r="L93" s="51"/>
    </row>
    <row r="94" spans="1:12" ht="15" x14ac:dyDescent="0.25">
      <c r="A94" s="25"/>
      <c r="B94" s="16"/>
      <c r="C94" s="11"/>
      <c r="D94" s="7" t="s">
        <v>23</v>
      </c>
      <c r="E94" s="50" t="s">
        <v>48</v>
      </c>
      <c r="F94" s="51">
        <v>35</v>
      </c>
      <c r="G94" s="51">
        <v>1</v>
      </c>
      <c r="H94" s="51">
        <v>1</v>
      </c>
      <c r="I94" s="51">
        <v>13</v>
      </c>
      <c r="J94" s="51">
        <v>59</v>
      </c>
      <c r="K94" s="52">
        <v>1</v>
      </c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36">SUM(G90:G96)</f>
        <v>22</v>
      </c>
      <c r="H97" s="21">
        <f t="shared" ref="H97" si="37">SUM(H90:H96)</f>
        <v>18</v>
      </c>
      <c r="I97" s="21">
        <f t="shared" ref="I97" si="38">SUM(I90:I96)</f>
        <v>68</v>
      </c>
      <c r="J97" s="21">
        <f t="shared" ref="J97" si="39">SUM(J90:J96)</f>
        <v>605</v>
      </c>
      <c r="K97" s="27"/>
      <c r="L97" s="21">
        <v>63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49</v>
      </c>
      <c r="F98" s="51">
        <v>200</v>
      </c>
      <c r="G98" s="51">
        <v>2</v>
      </c>
      <c r="H98" s="51">
        <v>1</v>
      </c>
      <c r="I98" s="51">
        <v>29</v>
      </c>
      <c r="J98" s="51">
        <v>119</v>
      </c>
      <c r="K98" s="52">
        <v>1</v>
      </c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0">SUM(G98:G100)</f>
        <v>2</v>
      </c>
      <c r="H101" s="21">
        <f t="shared" ref="H101" si="41">SUM(H98:H100)</f>
        <v>1</v>
      </c>
      <c r="I101" s="21">
        <f t="shared" ref="I101" si="42">SUM(I98:I100)</f>
        <v>29</v>
      </c>
      <c r="J101" s="21">
        <f t="shared" ref="J101" si="43">SUM(J98:J100)</f>
        <v>119</v>
      </c>
      <c r="K101" s="27"/>
      <c r="L101" s="21">
        <v>15.75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83</v>
      </c>
      <c r="F102" s="51">
        <v>100</v>
      </c>
      <c r="G102" s="51">
        <v>1</v>
      </c>
      <c r="H102" s="51">
        <v>6</v>
      </c>
      <c r="I102" s="51">
        <v>5</v>
      </c>
      <c r="J102" s="51">
        <v>81</v>
      </c>
      <c r="K102" s="52">
        <v>29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80</v>
      </c>
      <c r="F103" s="51">
        <v>250</v>
      </c>
      <c r="G103" s="51">
        <v>7</v>
      </c>
      <c r="H103" s="51">
        <v>6</v>
      </c>
      <c r="I103" s="51">
        <v>12</v>
      </c>
      <c r="J103" s="51">
        <v>135</v>
      </c>
      <c r="K103" s="52">
        <v>77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81</v>
      </c>
      <c r="F104" s="51">
        <v>200</v>
      </c>
      <c r="G104" s="51">
        <v>23</v>
      </c>
      <c r="H104" s="51">
        <v>10</v>
      </c>
      <c r="I104" s="51">
        <v>11</v>
      </c>
      <c r="J104" s="51">
        <v>181</v>
      </c>
      <c r="K104" s="52">
        <v>31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82</v>
      </c>
      <c r="F105" s="51">
        <v>150</v>
      </c>
      <c r="G105" s="51">
        <v>3</v>
      </c>
      <c r="H105" s="51">
        <v>5</v>
      </c>
      <c r="I105" s="51">
        <v>20</v>
      </c>
      <c r="J105" s="51">
        <v>134</v>
      </c>
      <c r="K105" s="52">
        <v>35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54</v>
      </c>
      <c r="F106" s="51">
        <v>200</v>
      </c>
      <c r="G106" s="51">
        <v>1</v>
      </c>
      <c r="H106" s="51">
        <v>1</v>
      </c>
      <c r="I106" s="51">
        <v>5</v>
      </c>
      <c r="J106" s="51">
        <v>21</v>
      </c>
      <c r="K106" s="52">
        <v>442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55</v>
      </c>
      <c r="F108" s="51">
        <v>80</v>
      </c>
      <c r="G108" s="51">
        <v>0.88</v>
      </c>
      <c r="H108" s="51">
        <v>4.16</v>
      </c>
      <c r="I108" s="51">
        <v>8.9600000000000009</v>
      </c>
      <c r="J108" s="51">
        <v>88</v>
      </c>
      <c r="K108" s="52">
        <v>1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980</v>
      </c>
      <c r="G111" s="21">
        <f t="shared" ref="G111" si="44">SUM(G102:G110)</f>
        <v>35.880000000000003</v>
      </c>
      <c r="H111" s="21">
        <f t="shared" ref="H111" si="45">SUM(H102:H110)</f>
        <v>32.159999999999997</v>
      </c>
      <c r="I111" s="21">
        <f t="shared" ref="I111" si="46">SUM(I102:I110)</f>
        <v>61.96</v>
      </c>
      <c r="J111" s="21">
        <f t="shared" ref="J111" si="47">SUM(J102:J110)</f>
        <v>640</v>
      </c>
      <c r="K111" s="27"/>
      <c r="L111" s="21">
        <v>110.25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84</v>
      </c>
      <c r="F112" s="51">
        <v>100</v>
      </c>
      <c r="G112" s="51">
        <v>7</v>
      </c>
      <c r="H112" s="51">
        <v>13</v>
      </c>
      <c r="I112" s="51">
        <v>36</v>
      </c>
      <c r="J112" s="51">
        <v>289</v>
      </c>
      <c r="K112" s="52">
        <v>451</v>
      </c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85</v>
      </c>
      <c r="F113" s="51">
        <v>200</v>
      </c>
      <c r="G113" s="51">
        <v>0</v>
      </c>
      <c r="H113" s="51">
        <v>0</v>
      </c>
      <c r="I113" s="51">
        <v>19</v>
      </c>
      <c r="J113" s="51">
        <v>64</v>
      </c>
      <c r="K113" s="52">
        <v>2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48">SUM(G112:G115)</f>
        <v>7</v>
      </c>
      <c r="H116" s="21">
        <f t="shared" ref="H116" si="49">SUM(H112:H115)</f>
        <v>13</v>
      </c>
      <c r="I116" s="21">
        <f t="shared" ref="I116" si="50">SUM(I112:I115)</f>
        <v>55</v>
      </c>
      <c r="J116" s="21">
        <f t="shared" ref="J116" si="51">SUM(J112:J115)</f>
        <v>353</v>
      </c>
      <c r="K116" s="27"/>
      <c r="L116" s="21">
        <v>47.25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86</v>
      </c>
      <c r="F117" s="51">
        <v>100</v>
      </c>
      <c r="G117" s="51">
        <v>19</v>
      </c>
      <c r="H117" s="51">
        <v>36</v>
      </c>
      <c r="I117" s="51">
        <v>6</v>
      </c>
      <c r="J117" s="51">
        <v>424</v>
      </c>
      <c r="K117" s="52">
        <v>79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87</v>
      </c>
      <c r="F118" s="51">
        <v>150</v>
      </c>
      <c r="G118" s="51">
        <v>4</v>
      </c>
      <c r="H118" s="51">
        <v>5</v>
      </c>
      <c r="I118" s="51">
        <v>35</v>
      </c>
      <c r="J118" s="51">
        <v>203</v>
      </c>
      <c r="K118" s="52">
        <v>25</v>
      </c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61</v>
      </c>
      <c r="F119" s="51">
        <v>200</v>
      </c>
      <c r="G119" s="51">
        <v>0</v>
      </c>
      <c r="H119" s="51">
        <v>0</v>
      </c>
      <c r="I119" s="51">
        <v>19</v>
      </c>
      <c r="J119" s="51">
        <v>60</v>
      </c>
      <c r="K119" s="52">
        <v>430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48</v>
      </c>
      <c r="F120" s="51">
        <v>75</v>
      </c>
      <c r="G120" s="51">
        <v>3</v>
      </c>
      <c r="H120" s="51">
        <v>1</v>
      </c>
      <c r="I120" s="51">
        <v>26</v>
      </c>
      <c r="J120" s="51">
        <v>120</v>
      </c>
      <c r="K120" s="52">
        <v>1</v>
      </c>
      <c r="L120" s="51"/>
    </row>
    <row r="121" spans="1:12" ht="15" x14ac:dyDescent="0.25">
      <c r="A121" s="25"/>
      <c r="B121" s="16"/>
      <c r="C121" s="11"/>
      <c r="D121" s="6" t="s">
        <v>75</v>
      </c>
      <c r="E121" s="50" t="s">
        <v>88</v>
      </c>
      <c r="F121" s="51">
        <v>60</v>
      </c>
      <c r="G121" s="51">
        <v>1</v>
      </c>
      <c r="H121" s="51">
        <v>3</v>
      </c>
      <c r="I121" s="51">
        <v>3</v>
      </c>
      <c r="J121" s="51">
        <v>38</v>
      </c>
      <c r="K121" s="52">
        <v>20</v>
      </c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585</v>
      </c>
      <c r="G123" s="21">
        <f t="shared" ref="G123" si="52">SUM(G117:G122)</f>
        <v>27</v>
      </c>
      <c r="H123" s="21">
        <f t="shared" ref="H123" si="53">SUM(H117:H122)</f>
        <v>45</v>
      </c>
      <c r="I123" s="21">
        <f t="shared" ref="I123" si="54">SUM(I117:I122)</f>
        <v>89</v>
      </c>
      <c r="J123" s="21">
        <f t="shared" ref="J123" si="55">SUM(J117:J122)</f>
        <v>845</v>
      </c>
      <c r="K123" s="27"/>
      <c r="L123" s="21">
        <v>63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 t="s">
        <v>77</v>
      </c>
      <c r="F127" s="51">
        <v>150</v>
      </c>
      <c r="G127" s="51">
        <v>1</v>
      </c>
      <c r="H127" s="51">
        <v>0</v>
      </c>
      <c r="I127" s="51">
        <v>29</v>
      </c>
      <c r="J127" s="51">
        <v>64</v>
      </c>
      <c r="K127" s="52">
        <v>1</v>
      </c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150</v>
      </c>
      <c r="G130" s="21">
        <f t="shared" ref="G130" si="56">SUM(G124:G129)</f>
        <v>1</v>
      </c>
      <c r="H130" s="21">
        <f t="shared" ref="H130" si="57">SUM(H124:H129)</f>
        <v>0</v>
      </c>
      <c r="I130" s="21">
        <f t="shared" ref="I130" si="58">SUM(I124:I129)</f>
        <v>29</v>
      </c>
      <c r="J130" s="21">
        <f t="shared" ref="J130" si="59">SUM(J124:J129)</f>
        <v>64</v>
      </c>
      <c r="K130" s="27"/>
      <c r="L130" s="21">
        <v>15.75</v>
      </c>
    </row>
    <row r="131" spans="1:12" ht="15.75" customHeight="1" x14ac:dyDescent="0.2">
      <c r="A131" s="31">
        <f>A90</f>
        <v>1</v>
      </c>
      <c r="B131" s="32">
        <f>B90</f>
        <v>3</v>
      </c>
      <c r="C131" s="71" t="s">
        <v>4</v>
      </c>
      <c r="D131" s="72"/>
      <c r="E131" s="33"/>
      <c r="F131" s="34">
        <f>F97+F101+F111+F116+F123+F130</f>
        <v>2715</v>
      </c>
      <c r="G131" s="34">
        <f t="shared" ref="G131" si="60">G97+G101+G111+G116+G123+G130</f>
        <v>94.88</v>
      </c>
      <c r="H131" s="34">
        <f t="shared" ref="H131" si="61">H97+H101+H111+H116+H123+H130</f>
        <v>109.16</v>
      </c>
      <c r="I131" s="34">
        <f t="shared" ref="I131" si="62">I97+I101+I111+I116+I123+I130</f>
        <v>331.96000000000004</v>
      </c>
      <c r="J131" s="34">
        <f t="shared" ref="J131" si="63">J97+J101+J111+J116+J123+J130</f>
        <v>2626</v>
      </c>
      <c r="K131" s="35"/>
      <c r="L131" s="34">
        <f t="shared" ref="L131" si="64">L97+L101+L111+L116+L123+L130</f>
        <v>315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89</v>
      </c>
      <c r="F132" s="48">
        <v>240</v>
      </c>
      <c r="G132" s="48">
        <v>20</v>
      </c>
      <c r="H132" s="48">
        <v>12</v>
      </c>
      <c r="I132" s="48">
        <v>44</v>
      </c>
      <c r="J132" s="48">
        <v>372</v>
      </c>
      <c r="K132" s="49">
        <v>224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66</v>
      </c>
      <c r="F134" s="51">
        <v>200</v>
      </c>
      <c r="G134" s="51">
        <v>4</v>
      </c>
      <c r="H134" s="51">
        <v>3</v>
      </c>
      <c r="I134" s="51">
        <v>29</v>
      </c>
      <c r="J134" s="51">
        <v>145</v>
      </c>
      <c r="K134" s="52">
        <v>432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67</v>
      </c>
      <c r="F135" s="51">
        <v>65</v>
      </c>
      <c r="G135" s="51">
        <v>8</v>
      </c>
      <c r="H135" s="51">
        <v>10</v>
      </c>
      <c r="I135" s="51">
        <v>15</v>
      </c>
      <c r="J135" s="51">
        <v>176</v>
      </c>
      <c r="K135" s="52">
        <v>74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505</v>
      </c>
      <c r="G139" s="21">
        <f t="shared" ref="G139" si="65">SUM(G132:G138)</f>
        <v>32</v>
      </c>
      <c r="H139" s="21">
        <f t="shared" ref="H139" si="66">SUM(H132:H138)</f>
        <v>25</v>
      </c>
      <c r="I139" s="21">
        <f t="shared" ref="I139" si="67">SUM(I132:I138)</f>
        <v>88</v>
      </c>
      <c r="J139" s="21">
        <f t="shared" ref="J139" si="68">SUM(J132:J138)</f>
        <v>693</v>
      </c>
      <c r="K139" s="27"/>
      <c r="L139" s="21">
        <v>63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90</v>
      </c>
      <c r="F140" s="51">
        <v>150</v>
      </c>
      <c r="G140" s="51"/>
      <c r="H140" s="51"/>
      <c r="I140" s="51"/>
      <c r="J140" s="51"/>
      <c r="K140" s="52">
        <v>1</v>
      </c>
      <c r="L140" s="51"/>
    </row>
    <row r="141" spans="1:12" ht="15" x14ac:dyDescent="0.25">
      <c r="A141" s="25"/>
      <c r="B141" s="16"/>
      <c r="C141" s="11"/>
      <c r="D141" s="6"/>
      <c r="E141" s="50" t="s">
        <v>91</v>
      </c>
      <c r="F141" s="51">
        <v>50</v>
      </c>
      <c r="G141" s="51"/>
      <c r="H141" s="51"/>
      <c r="I141" s="51"/>
      <c r="J141" s="51"/>
      <c r="K141" s="52">
        <v>1</v>
      </c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69">SUM(G140:G142)</f>
        <v>0</v>
      </c>
      <c r="H143" s="21">
        <f t="shared" ref="H143" si="70">SUM(H140:H142)</f>
        <v>0</v>
      </c>
      <c r="I143" s="21">
        <f t="shared" ref="I143" si="71">SUM(I140:I142)</f>
        <v>0</v>
      </c>
      <c r="J143" s="21">
        <f t="shared" ref="J143" si="72">SUM(J140:J142)</f>
        <v>0</v>
      </c>
      <c r="K143" s="27"/>
      <c r="L143" s="21">
        <v>15.75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62</v>
      </c>
      <c r="F144" s="51">
        <v>100</v>
      </c>
      <c r="G144" s="51">
        <v>3</v>
      </c>
      <c r="H144" s="51">
        <v>5</v>
      </c>
      <c r="I144" s="51">
        <v>9</v>
      </c>
      <c r="J144" s="51">
        <v>90</v>
      </c>
      <c r="K144" s="52">
        <v>29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92</v>
      </c>
      <c r="F145" s="51">
        <v>250</v>
      </c>
      <c r="G145" s="51">
        <v>10</v>
      </c>
      <c r="H145" s="51">
        <v>5</v>
      </c>
      <c r="I145" s="51">
        <v>12</v>
      </c>
      <c r="J145" s="51">
        <v>132</v>
      </c>
      <c r="K145" s="52">
        <v>99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93</v>
      </c>
      <c r="F146" s="51">
        <v>100</v>
      </c>
      <c r="G146" s="51">
        <v>8</v>
      </c>
      <c r="H146" s="51">
        <v>21</v>
      </c>
      <c r="I146" s="51">
        <v>4</v>
      </c>
      <c r="J146" s="51">
        <v>239</v>
      </c>
      <c r="K146" s="52">
        <v>259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94</v>
      </c>
      <c r="F147" s="51">
        <v>150</v>
      </c>
      <c r="G147" s="51">
        <v>6</v>
      </c>
      <c r="H147" s="51">
        <v>5</v>
      </c>
      <c r="I147" s="51">
        <v>31</v>
      </c>
      <c r="J147" s="51">
        <v>191</v>
      </c>
      <c r="K147" s="52">
        <v>331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54</v>
      </c>
      <c r="F148" s="51">
        <v>200</v>
      </c>
      <c r="G148" s="51">
        <v>1</v>
      </c>
      <c r="H148" s="51">
        <v>1</v>
      </c>
      <c r="I148" s="51">
        <v>5</v>
      </c>
      <c r="J148" s="51">
        <v>21</v>
      </c>
      <c r="K148" s="52">
        <v>442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55</v>
      </c>
      <c r="F150" s="51">
        <v>80</v>
      </c>
      <c r="G150" s="51">
        <v>0.88</v>
      </c>
      <c r="H150" s="51">
        <v>4.16</v>
      </c>
      <c r="I150" s="51">
        <v>8.9600000000000009</v>
      </c>
      <c r="J150" s="51">
        <v>88</v>
      </c>
      <c r="K150" s="52">
        <v>1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880</v>
      </c>
      <c r="G153" s="21">
        <f t="shared" ref="G153" si="73">SUM(G144:G152)</f>
        <v>28.88</v>
      </c>
      <c r="H153" s="21">
        <f t="shared" ref="H153" si="74">SUM(H144:H152)</f>
        <v>41.16</v>
      </c>
      <c r="I153" s="21">
        <f t="shared" ref="I153" si="75">SUM(I144:I152)</f>
        <v>69.960000000000008</v>
      </c>
      <c r="J153" s="21">
        <f t="shared" ref="J153" si="76">SUM(J144:J152)</f>
        <v>761</v>
      </c>
      <c r="K153" s="27"/>
      <c r="L153" s="21">
        <v>110.25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95</v>
      </c>
      <c r="F154" s="51">
        <v>50</v>
      </c>
      <c r="G154" s="51">
        <v>1</v>
      </c>
      <c r="H154" s="51">
        <v>1</v>
      </c>
      <c r="I154" s="51">
        <v>33</v>
      </c>
      <c r="J154" s="51">
        <v>81</v>
      </c>
      <c r="K154" s="52">
        <v>1</v>
      </c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96</v>
      </c>
      <c r="F155" s="51">
        <v>250</v>
      </c>
      <c r="G155" s="51">
        <v>5</v>
      </c>
      <c r="H155" s="51">
        <v>1</v>
      </c>
      <c r="I155" s="51">
        <v>20</v>
      </c>
      <c r="J155" s="51">
        <v>150</v>
      </c>
      <c r="K155" s="52">
        <v>434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77">SUM(G154:G157)</f>
        <v>6</v>
      </c>
      <c r="H158" s="21">
        <f t="shared" ref="H158" si="78">SUM(H154:H157)</f>
        <v>2</v>
      </c>
      <c r="I158" s="21">
        <f t="shared" ref="I158" si="79">SUM(I154:I157)</f>
        <v>53</v>
      </c>
      <c r="J158" s="21">
        <f t="shared" ref="J158" si="80">SUM(J154:J157)</f>
        <v>231</v>
      </c>
      <c r="K158" s="27"/>
      <c r="L158" s="21">
        <v>47.25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97</v>
      </c>
      <c r="F159" s="51">
        <v>250</v>
      </c>
      <c r="G159" s="51">
        <v>7</v>
      </c>
      <c r="H159" s="51">
        <v>10</v>
      </c>
      <c r="I159" s="51">
        <v>37</v>
      </c>
      <c r="J159" s="51">
        <v>314</v>
      </c>
      <c r="K159" s="52">
        <v>133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61</v>
      </c>
      <c r="F161" s="51">
        <v>200</v>
      </c>
      <c r="G161" s="51">
        <v>0</v>
      </c>
      <c r="H161" s="51">
        <v>0</v>
      </c>
      <c r="I161" s="51">
        <v>19</v>
      </c>
      <c r="J161" s="51">
        <v>60</v>
      </c>
      <c r="K161" s="52">
        <v>430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48</v>
      </c>
      <c r="F162" s="51">
        <v>75</v>
      </c>
      <c r="G162" s="51">
        <v>3</v>
      </c>
      <c r="H162" s="51">
        <v>1</v>
      </c>
      <c r="I162" s="51">
        <v>26</v>
      </c>
      <c r="J162" s="51">
        <v>120</v>
      </c>
      <c r="K162" s="52">
        <v>1</v>
      </c>
      <c r="L162" s="51"/>
    </row>
    <row r="163" spans="1:12" ht="15" x14ac:dyDescent="0.25">
      <c r="A163" s="25"/>
      <c r="B163" s="16"/>
      <c r="C163" s="11"/>
      <c r="D163" s="6" t="s">
        <v>75</v>
      </c>
      <c r="E163" s="50" t="s">
        <v>98</v>
      </c>
      <c r="F163" s="51">
        <v>100</v>
      </c>
      <c r="G163" s="51">
        <v>2</v>
      </c>
      <c r="H163" s="51">
        <v>5</v>
      </c>
      <c r="I163" s="51">
        <v>9</v>
      </c>
      <c r="J163" s="51">
        <v>88</v>
      </c>
      <c r="K163" s="52">
        <v>51</v>
      </c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625</v>
      </c>
      <c r="G165" s="21">
        <f t="shared" ref="G165" si="81">SUM(G159:G164)</f>
        <v>12</v>
      </c>
      <c r="H165" s="21">
        <f t="shared" ref="H165" si="82">SUM(H159:H164)</f>
        <v>16</v>
      </c>
      <c r="I165" s="21">
        <f t="shared" ref="I165" si="83">SUM(I159:I164)</f>
        <v>91</v>
      </c>
      <c r="J165" s="21">
        <f t="shared" ref="J165" si="84">SUM(J159:J164)</f>
        <v>582</v>
      </c>
      <c r="K165" s="27"/>
      <c r="L165" s="21">
        <v>63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 t="s">
        <v>77</v>
      </c>
      <c r="F169" s="51">
        <v>150</v>
      </c>
      <c r="G169" s="51">
        <v>1</v>
      </c>
      <c r="H169" s="51">
        <v>1</v>
      </c>
      <c r="I169" s="51">
        <v>30</v>
      </c>
      <c r="J169" s="51">
        <v>63</v>
      </c>
      <c r="K169" s="52">
        <v>1</v>
      </c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150</v>
      </c>
      <c r="G172" s="21">
        <f t="shared" ref="G172" si="85">SUM(G166:G171)</f>
        <v>1</v>
      </c>
      <c r="H172" s="21">
        <f t="shared" ref="H172" si="86">SUM(H166:H171)</f>
        <v>1</v>
      </c>
      <c r="I172" s="21">
        <f t="shared" ref="I172" si="87">SUM(I166:I171)</f>
        <v>30</v>
      </c>
      <c r="J172" s="21">
        <f t="shared" ref="J172" si="88">SUM(J166:J171)</f>
        <v>63</v>
      </c>
      <c r="K172" s="27"/>
      <c r="L172" s="21">
        <v>15.75</v>
      </c>
    </row>
    <row r="173" spans="1:12" ht="15.75" customHeight="1" x14ac:dyDescent="0.2">
      <c r="A173" s="31">
        <f>A132</f>
        <v>1</v>
      </c>
      <c r="B173" s="32">
        <f>B132</f>
        <v>4</v>
      </c>
      <c r="C173" s="71" t="s">
        <v>4</v>
      </c>
      <c r="D173" s="72"/>
      <c r="E173" s="33"/>
      <c r="F173" s="34">
        <f>F139+F143+F153+F158+F165+F172</f>
        <v>2660</v>
      </c>
      <c r="G173" s="34">
        <f t="shared" ref="G173" si="89">G139+G143+G153+G158+G165+G172</f>
        <v>79.88</v>
      </c>
      <c r="H173" s="34">
        <f t="shared" ref="H173" si="90">H139+H143+H153+H158+H165+H172</f>
        <v>85.16</v>
      </c>
      <c r="I173" s="34">
        <f t="shared" ref="I173" si="91">I139+I143+I153+I158+I165+I172</f>
        <v>331.96000000000004</v>
      </c>
      <c r="J173" s="34">
        <f t="shared" ref="J173" si="92">J139+J143+J153+J158+J165+J172</f>
        <v>2330</v>
      </c>
      <c r="K173" s="35"/>
      <c r="L173" s="34">
        <f t="shared" ref="L173" si="93">L139+L143+L153+L158+L165+L172</f>
        <v>315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99</v>
      </c>
      <c r="F174" s="48">
        <v>240</v>
      </c>
      <c r="G174" s="48">
        <v>16</v>
      </c>
      <c r="H174" s="48">
        <v>15</v>
      </c>
      <c r="I174" s="48">
        <v>39</v>
      </c>
      <c r="J174" s="48">
        <v>357</v>
      </c>
      <c r="K174" s="49">
        <v>210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100</v>
      </c>
      <c r="F176" s="51">
        <v>200</v>
      </c>
      <c r="G176" s="51">
        <v>4</v>
      </c>
      <c r="H176" s="51">
        <v>3</v>
      </c>
      <c r="I176" s="51">
        <v>27</v>
      </c>
      <c r="J176" s="51">
        <v>110</v>
      </c>
      <c r="K176" s="52">
        <v>432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101</v>
      </c>
      <c r="F177" s="51">
        <v>65</v>
      </c>
      <c r="G177" s="51">
        <v>8</v>
      </c>
      <c r="H177" s="51">
        <v>12</v>
      </c>
      <c r="I177" s="51">
        <v>36</v>
      </c>
      <c r="J177" s="51">
        <v>283</v>
      </c>
      <c r="K177" s="52">
        <v>1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505</v>
      </c>
      <c r="G181" s="21">
        <f t="shared" ref="G181" si="94">SUM(G174:G180)</f>
        <v>28</v>
      </c>
      <c r="H181" s="21">
        <f t="shared" ref="H181" si="95">SUM(H174:H180)</f>
        <v>30</v>
      </c>
      <c r="I181" s="21">
        <f t="shared" ref="I181" si="96">SUM(I174:I180)</f>
        <v>102</v>
      </c>
      <c r="J181" s="21">
        <f t="shared" ref="J181" si="97">SUM(J174:J180)</f>
        <v>750</v>
      </c>
      <c r="K181" s="27"/>
      <c r="L181" s="21">
        <v>63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90</v>
      </c>
      <c r="F182" s="51">
        <v>200</v>
      </c>
      <c r="G182" s="51">
        <v>1</v>
      </c>
      <c r="H182" s="51">
        <v>8</v>
      </c>
      <c r="I182" s="51">
        <v>10</v>
      </c>
      <c r="J182" s="51">
        <v>110</v>
      </c>
      <c r="K182" s="52">
        <v>1</v>
      </c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98">SUM(G182:G184)</f>
        <v>1</v>
      </c>
      <c r="H185" s="21">
        <f t="shared" ref="H185" si="99">SUM(H182:H184)</f>
        <v>8</v>
      </c>
      <c r="I185" s="21">
        <f t="shared" ref="I185" si="100">SUM(I182:I184)</f>
        <v>10</v>
      </c>
      <c r="J185" s="21">
        <f t="shared" ref="J185" si="101">SUM(J182:J184)</f>
        <v>110</v>
      </c>
      <c r="K185" s="27"/>
      <c r="L185" s="21">
        <v>15.75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102</v>
      </c>
      <c r="F186" s="51">
        <v>100</v>
      </c>
      <c r="G186" s="51">
        <v>1</v>
      </c>
      <c r="H186" s="51">
        <v>5</v>
      </c>
      <c r="I186" s="51">
        <v>5</v>
      </c>
      <c r="J186" s="51">
        <v>69</v>
      </c>
      <c r="K186" s="52">
        <v>46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103</v>
      </c>
      <c r="F187" s="51">
        <v>250</v>
      </c>
      <c r="G187" s="51">
        <v>8</v>
      </c>
      <c r="H187" s="51">
        <v>8</v>
      </c>
      <c r="I187" s="51">
        <v>9</v>
      </c>
      <c r="J187" s="51">
        <v>133</v>
      </c>
      <c r="K187" s="52">
        <v>85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104</v>
      </c>
      <c r="F188" s="51">
        <v>120</v>
      </c>
      <c r="G188" s="51">
        <v>24</v>
      </c>
      <c r="H188" s="51">
        <v>11</v>
      </c>
      <c r="I188" s="51">
        <v>1</v>
      </c>
      <c r="J188" s="51">
        <v>248</v>
      </c>
      <c r="K188" s="52">
        <v>307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87</v>
      </c>
      <c r="F189" s="51">
        <v>150</v>
      </c>
      <c r="G189" s="51">
        <v>4</v>
      </c>
      <c r="H189" s="51">
        <v>5</v>
      </c>
      <c r="I189" s="51">
        <v>35</v>
      </c>
      <c r="J189" s="51">
        <v>203</v>
      </c>
      <c r="K189" s="52">
        <v>325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54</v>
      </c>
      <c r="F190" s="51">
        <v>200</v>
      </c>
      <c r="G190" s="51">
        <v>1</v>
      </c>
      <c r="H190" s="51">
        <v>1</v>
      </c>
      <c r="I190" s="51">
        <v>5</v>
      </c>
      <c r="J190" s="51">
        <v>21</v>
      </c>
      <c r="K190" s="52">
        <v>442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55</v>
      </c>
      <c r="F192" s="51">
        <v>80</v>
      </c>
      <c r="G192" s="51">
        <v>1</v>
      </c>
      <c r="H192" s="51">
        <v>4</v>
      </c>
      <c r="I192" s="51">
        <v>9</v>
      </c>
      <c r="J192" s="51">
        <v>88</v>
      </c>
      <c r="K192" s="52">
        <v>1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900</v>
      </c>
      <c r="G195" s="21">
        <f t="shared" ref="G195" si="102">SUM(G186:G194)</f>
        <v>39</v>
      </c>
      <c r="H195" s="21">
        <f t="shared" ref="H195" si="103">SUM(H186:H194)</f>
        <v>34</v>
      </c>
      <c r="I195" s="21">
        <f t="shared" ref="I195" si="104">SUM(I186:I194)</f>
        <v>64</v>
      </c>
      <c r="J195" s="21">
        <f t="shared" ref="J195" si="105">SUM(J186:J194)</f>
        <v>762</v>
      </c>
      <c r="K195" s="27"/>
      <c r="L195" s="21">
        <v>110.25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105</v>
      </c>
      <c r="F196" s="51">
        <v>50</v>
      </c>
      <c r="G196" s="51">
        <v>1</v>
      </c>
      <c r="H196" s="51">
        <v>1</v>
      </c>
      <c r="I196" s="51">
        <v>1</v>
      </c>
      <c r="J196" s="51">
        <v>150</v>
      </c>
      <c r="K196" s="52">
        <v>434</v>
      </c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106</v>
      </c>
      <c r="F197" s="51">
        <v>250</v>
      </c>
      <c r="G197" s="51">
        <v>1</v>
      </c>
      <c r="H197" s="51">
        <v>1</v>
      </c>
      <c r="I197" s="51">
        <v>6</v>
      </c>
      <c r="J197" s="51">
        <v>26</v>
      </c>
      <c r="K197" s="52">
        <v>442</v>
      </c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06">SUM(G196:G199)</f>
        <v>2</v>
      </c>
      <c r="H200" s="21">
        <f t="shared" ref="H200" si="107">SUM(H196:H199)</f>
        <v>2</v>
      </c>
      <c r="I200" s="21">
        <f t="shared" ref="I200" si="108">SUM(I196:I199)</f>
        <v>7</v>
      </c>
      <c r="J200" s="21">
        <f t="shared" ref="J200" si="109">SUM(J196:J199)</f>
        <v>176</v>
      </c>
      <c r="K200" s="27"/>
      <c r="L200" s="21">
        <v>47.25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0">SUM(G201:G206)</f>
        <v>0</v>
      </c>
      <c r="H207" s="21">
        <f t="shared" ref="H207" si="111">SUM(H201:H206)</f>
        <v>0</v>
      </c>
      <c r="I207" s="21">
        <f t="shared" ref="I207" si="112">SUM(I201:I206)</f>
        <v>0</v>
      </c>
      <c r="J207" s="21">
        <f t="shared" ref="J207" si="113">SUM(J201:J206)</f>
        <v>0</v>
      </c>
      <c r="K207" s="27"/>
      <c r="L207" s="21"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4">SUM(G208:G213)</f>
        <v>0</v>
      </c>
      <c r="H214" s="21">
        <f t="shared" ref="H214" si="115">SUM(H208:H213)</f>
        <v>0</v>
      </c>
      <c r="I214" s="21">
        <f t="shared" ref="I214" si="116">SUM(I208:I213)</f>
        <v>0</v>
      </c>
      <c r="J214" s="21">
        <f t="shared" ref="J214" si="117">SUM(J208:J213)</f>
        <v>0</v>
      </c>
      <c r="K214" s="27"/>
      <c r="L214" s="21"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71" t="s">
        <v>4</v>
      </c>
      <c r="D215" s="72"/>
      <c r="E215" s="33"/>
      <c r="F215" s="34">
        <f>F181+F185+F195+F200+F207+F214</f>
        <v>1905</v>
      </c>
      <c r="G215" s="34">
        <f t="shared" ref="G215" si="118">G181+G185+G195+G200+G207+G214</f>
        <v>70</v>
      </c>
      <c r="H215" s="34">
        <f t="shared" ref="H215" si="119">H181+H185+H195+H200+H207+H214</f>
        <v>74</v>
      </c>
      <c r="I215" s="34">
        <f t="shared" ref="I215" si="120">I181+I185+I195+I200+I207+I214</f>
        <v>183</v>
      </c>
      <c r="J215" s="34">
        <f t="shared" ref="J215" si="121">J181+J185+J195+J200+J207+J214</f>
        <v>1798</v>
      </c>
      <c r="K215" s="35"/>
      <c r="L215" s="34">
        <f t="shared" ref="L215" si="122">L181+L185+L195+L200+L207+L214</f>
        <v>236.25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108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109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3">SUM(G216:G222)</f>
        <v>0</v>
      </c>
      <c r="H223" s="21">
        <f t="shared" ref="H223" si="124">SUM(H216:H222)</f>
        <v>0</v>
      </c>
      <c r="I223" s="21">
        <f t="shared" ref="I223" si="125">SUM(I216:I222)</f>
        <v>0</v>
      </c>
      <c r="J223" s="21">
        <f t="shared" ref="J223" si="126">SUM(J216:J222)</f>
        <v>0</v>
      </c>
      <c r="K223" s="27"/>
      <c r="L223" s="21"/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7">SUM(G224:G226)</f>
        <v>0</v>
      </c>
      <c r="H227" s="21">
        <f t="shared" ref="H227" si="128">SUM(H224:H226)</f>
        <v>0</v>
      </c>
      <c r="I227" s="21">
        <f t="shared" ref="I227" si="129">SUM(I224:I226)</f>
        <v>0</v>
      </c>
      <c r="J227" s="21">
        <f t="shared" ref="J227" si="130">SUM(J224:J226)</f>
        <v>0</v>
      </c>
      <c r="K227" s="27"/>
      <c r="L227" s="21"/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1">SUM(G228:G236)</f>
        <v>0</v>
      </c>
      <c r="H237" s="21">
        <f t="shared" ref="H237" si="132">SUM(H228:H236)</f>
        <v>0</v>
      </c>
      <c r="I237" s="21">
        <f t="shared" ref="I237" si="133">SUM(I228:I236)</f>
        <v>0</v>
      </c>
      <c r="J237" s="21">
        <f t="shared" ref="J237" si="134">SUM(J228:J236)</f>
        <v>0</v>
      </c>
      <c r="K237" s="27"/>
      <c r="L237" s="21"/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/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 t="s">
        <v>75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39">SUM(G243:G248)</f>
        <v>0</v>
      </c>
      <c r="H249" s="21">
        <f t="shared" ref="H249" si="140">SUM(H243:H248)</f>
        <v>0</v>
      </c>
      <c r="I249" s="21">
        <f t="shared" ref="I249" si="141">SUM(I243:I248)</f>
        <v>0</v>
      </c>
      <c r="J249" s="21">
        <f t="shared" ref="J249" si="142">SUM(J243:J248)</f>
        <v>0</v>
      </c>
      <c r="K249" s="27"/>
      <c r="L249" s="21"/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3">SUM(G250:G255)</f>
        <v>0</v>
      </c>
      <c r="H256" s="21">
        <f t="shared" ref="H256" si="144">SUM(H250:H255)</f>
        <v>0</v>
      </c>
      <c r="I256" s="21">
        <f t="shared" ref="I256" si="145">SUM(I250:I255)</f>
        <v>0</v>
      </c>
      <c r="J256" s="21">
        <f t="shared" ref="J256" si="146">SUM(J250:J255)</f>
        <v>0</v>
      </c>
      <c r="K256" s="27"/>
      <c r="L256" s="21"/>
    </row>
    <row r="257" spans="1:12" ht="15.75" customHeight="1" x14ac:dyDescent="0.2">
      <c r="A257" s="31">
        <f>A216</f>
        <v>1</v>
      </c>
      <c r="B257" s="32">
        <f>B216</f>
        <v>6</v>
      </c>
      <c r="C257" s="71" t="s">
        <v>4</v>
      </c>
      <c r="D257" s="72"/>
      <c r="E257" s="33"/>
      <c r="F257" s="34">
        <f>F223+F227+F237+F242+F249+F256</f>
        <v>0</v>
      </c>
      <c r="G257" s="34">
        <f t="shared" ref="G257" si="147">G223+G227+G237+G242+G249+G256</f>
        <v>0</v>
      </c>
      <c r="H257" s="34">
        <f t="shared" ref="H257" si="148">H223+H227+H237+H242+H249+H256</f>
        <v>0</v>
      </c>
      <c r="I257" s="34">
        <f t="shared" ref="I257" si="149">I223+I227+I237+I242+I249+I256</f>
        <v>0</v>
      </c>
      <c r="J257" s="34">
        <f t="shared" ref="J257" si="150">J223+J227+J237+J242+J249+J256</f>
        <v>0</v>
      </c>
      <c r="K257" s="35"/>
      <c r="L257" s="34">
        <f t="shared" ref="L257" si="15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52">SUM(G258:G264)</f>
        <v>0</v>
      </c>
      <c r="H265" s="21">
        <f t="shared" ref="H265" si="153">SUM(H258:H264)</f>
        <v>0</v>
      </c>
      <c r="I265" s="21">
        <f t="shared" ref="I265" si="154">SUM(I258:I264)</f>
        <v>0</v>
      </c>
      <c r="J265" s="21">
        <f t="shared" ref="J265" si="155">SUM(J258:J264)</f>
        <v>0</v>
      </c>
      <c r="K265" s="27"/>
      <c r="L265" s="21"/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6">SUM(G266:G268)</f>
        <v>0</v>
      </c>
      <c r="H269" s="21">
        <f t="shared" ref="H269" si="157">SUM(H266:H268)</f>
        <v>0</v>
      </c>
      <c r="I269" s="21">
        <f t="shared" ref="I269" si="158">SUM(I266:I268)</f>
        <v>0</v>
      </c>
      <c r="J269" s="21">
        <f t="shared" ref="J269" si="159">SUM(J266:J268)</f>
        <v>0</v>
      </c>
      <c r="K269" s="27"/>
      <c r="L269" s="21"/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/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64">SUM(G280:G283)</f>
        <v>0</v>
      </c>
      <c r="H284" s="21">
        <f t="shared" ref="H284" si="165">SUM(H280:H283)</f>
        <v>0</v>
      </c>
      <c r="I284" s="21">
        <f t="shared" ref="I284" si="166">SUM(I280:I283)</f>
        <v>0</v>
      </c>
      <c r="J284" s="21">
        <f t="shared" ref="J284" si="167">SUM(J280:J283)</f>
        <v>0</v>
      </c>
      <c r="K284" s="27"/>
      <c r="L284" s="21">
        <f t="shared" ref="L284" si="168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69">SUM(G285:G290)</f>
        <v>0</v>
      </c>
      <c r="H291" s="21">
        <f t="shared" ref="H291" si="170">SUM(H285:H290)</f>
        <v>0</v>
      </c>
      <c r="I291" s="21">
        <f t="shared" ref="I291" si="171">SUM(I285:I290)</f>
        <v>0</v>
      </c>
      <c r="J291" s="21">
        <f t="shared" ref="J291" si="172">SUM(J285:J290)</f>
        <v>0</v>
      </c>
      <c r="K291" s="27"/>
      <c r="L291" s="21">
        <f t="shared" ref="L291" ca="1" si="173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4">SUM(G292:G297)</f>
        <v>0</v>
      </c>
      <c r="H298" s="21">
        <f t="shared" ref="H298" si="175">SUM(H292:H297)</f>
        <v>0</v>
      </c>
      <c r="I298" s="21">
        <f t="shared" ref="I298" si="176">SUM(I292:I297)</f>
        <v>0</v>
      </c>
      <c r="J298" s="21">
        <f t="shared" ref="J298" si="177">SUM(J292:J297)</f>
        <v>0</v>
      </c>
      <c r="K298" s="27"/>
      <c r="L298" s="21">
        <f ca="1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71" t="s">
        <v>4</v>
      </c>
      <c r="D299" s="72"/>
      <c r="E299" s="33"/>
      <c r="F299" s="34">
        <f>F265+F269+F279+F284+F291+F298</f>
        <v>0</v>
      </c>
      <c r="G299" s="34">
        <f t="shared" ref="G299" si="178">G265+G269+G279+G284+G291+G298</f>
        <v>0</v>
      </c>
      <c r="H299" s="34">
        <f t="shared" ref="H299" si="179">H265+H269+H279+H284+H291+H298</f>
        <v>0</v>
      </c>
      <c r="I299" s="34">
        <f t="shared" ref="I299" si="180">I265+I269+I279+I284+I291+I298</f>
        <v>0</v>
      </c>
      <c r="J299" s="34">
        <f t="shared" ref="J299" si="181">J265+J269+J279+J284+J291+J298</f>
        <v>0</v>
      </c>
      <c r="K299" s="35"/>
      <c r="L299" s="34">
        <f t="shared" ref="L299" ca="1" si="182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107</v>
      </c>
      <c r="F300" s="48">
        <v>290</v>
      </c>
      <c r="G300" s="48">
        <v>12</v>
      </c>
      <c r="H300" s="48">
        <v>11</v>
      </c>
      <c r="I300" s="48">
        <v>32</v>
      </c>
      <c r="J300" s="48">
        <v>271</v>
      </c>
      <c r="K300" s="49">
        <v>189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66</v>
      </c>
      <c r="F302" s="51">
        <v>200</v>
      </c>
      <c r="G302" s="51">
        <v>4</v>
      </c>
      <c r="H302" s="51">
        <v>3</v>
      </c>
      <c r="I302" s="51">
        <v>29</v>
      </c>
      <c r="J302" s="51">
        <v>145</v>
      </c>
      <c r="K302" s="52">
        <v>433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47</v>
      </c>
      <c r="F303" s="51">
        <v>65</v>
      </c>
      <c r="G303" s="51">
        <v>6</v>
      </c>
      <c r="H303" s="51">
        <v>8</v>
      </c>
      <c r="I303" s="51">
        <v>20</v>
      </c>
      <c r="J303" s="51">
        <v>206</v>
      </c>
      <c r="K303" s="52">
        <v>3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 t="s">
        <v>48</v>
      </c>
      <c r="F304" s="51">
        <v>35</v>
      </c>
      <c r="G304" s="51">
        <v>1</v>
      </c>
      <c r="H304" s="51">
        <v>1</v>
      </c>
      <c r="I304" s="51">
        <v>13</v>
      </c>
      <c r="J304" s="51">
        <v>59</v>
      </c>
      <c r="K304" s="52">
        <v>1</v>
      </c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590</v>
      </c>
      <c r="G307" s="21">
        <f>SUM(G300:G306)</f>
        <v>23</v>
      </c>
      <c r="H307" s="21">
        <f>SUM(H300:H306)</f>
        <v>23</v>
      </c>
      <c r="I307" s="21">
        <f>SUM(I300:I306)</f>
        <v>94</v>
      </c>
      <c r="J307" s="21">
        <f>SUM(J300:J306)</f>
        <v>681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49</v>
      </c>
      <c r="F308" s="51">
        <v>200</v>
      </c>
      <c r="G308" s="51">
        <v>1</v>
      </c>
      <c r="H308" s="51">
        <v>2</v>
      </c>
      <c r="I308" s="51">
        <v>22</v>
      </c>
      <c r="J308" s="51">
        <v>119</v>
      </c>
      <c r="K308" s="52">
        <v>1</v>
      </c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183">SUM(G308:G310)</f>
        <v>1</v>
      </c>
      <c r="H311" s="21">
        <f t="shared" ref="H311" si="184">SUM(H308:H310)</f>
        <v>2</v>
      </c>
      <c r="I311" s="21">
        <f t="shared" ref="I311" si="185">SUM(I308:I310)</f>
        <v>22</v>
      </c>
      <c r="J311" s="21">
        <f t="shared" ref="J311" si="186">SUM(J308:J310)</f>
        <v>119</v>
      </c>
      <c r="K311" s="27"/>
      <c r="L311" s="21">
        <f t="shared" ref="L311" ca="1" si="187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110</v>
      </c>
      <c r="F312" s="51">
        <v>100</v>
      </c>
      <c r="G312" s="51">
        <v>1</v>
      </c>
      <c r="H312" s="51">
        <v>5</v>
      </c>
      <c r="I312" s="51">
        <v>6</v>
      </c>
      <c r="J312" s="51">
        <v>75</v>
      </c>
      <c r="K312" s="52">
        <v>42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111</v>
      </c>
      <c r="F313" s="51">
        <v>250</v>
      </c>
      <c r="G313" s="51">
        <v>7</v>
      </c>
      <c r="H313" s="51">
        <v>7</v>
      </c>
      <c r="I313" s="51">
        <v>9</v>
      </c>
      <c r="J313" s="51">
        <v>128</v>
      </c>
      <c r="K313" s="52">
        <v>80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112</v>
      </c>
      <c r="F314" s="51">
        <v>250</v>
      </c>
      <c r="G314" s="51">
        <v>36</v>
      </c>
      <c r="H314" s="51">
        <v>22</v>
      </c>
      <c r="I314" s="51">
        <v>49</v>
      </c>
      <c r="J314" s="51">
        <v>538</v>
      </c>
      <c r="K314" s="52">
        <v>211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54</v>
      </c>
      <c r="F316" s="51">
        <v>200</v>
      </c>
      <c r="G316" s="51">
        <v>1</v>
      </c>
      <c r="H316" s="51">
        <v>1</v>
      </c>
      <c r="I316" s="51">
        <v>5</v>
      </c>
      <c r="J316" s="51">
        <v>21</v>
      </c>
      <c r="K316" s="52">
        <v>442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55</v>
      </c>
      <c r="F318" s="51">
        <v>80</v>
      </c>
      <c r="G318" s="51">
        <v>0.88</v>
      </c>
      <c r="H318" s="51">
        <v>4.16</v>
      </c>
      <c r="I318" s="51">
        <v>8.9600000000000009</v>
      </c>
      <c r="J318" s="51">
        <v>88</v>
      </c>
      <c r="K318" s="52">
        <v>1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880</v>
      </c>
      <c r="G321" s="21">
        <f t="shared" ref="G321" si="188">SUM(G312:G320)</f>
        <v>45.88</v>
      </c>
      <c r="H321" s="21">
        <f t="shared" ref="H321" si="189">SUM(H312:H320)</f>
        <v>39.159999999999997</v>
      </c>
      <c r="I321" s="21">
        <f t="shared" ref="I321" si="190">SUM(I312:I320)</f>
        <v>77.960000000000008</v>
      </c>
      <c r="J321" s="21">
        <f t="shared" ref="J321" si="191">SUM(J312:J320)</f>
        <v>850</v>
      </c>
      <c r="K321" s="27"/>
      <c r="L321" s="21">
        <f t="shared" ref="L321" ca="1" si="192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84</v>
      </c>
      <c r="F322" s="51">
        <v>100</v>
      </c>
      <c r="G322" s="51">
        <v>7</v>
      </c>
      <c r="H322" s="51">
        <v>13</v>
      </c>
      <c r="I322" s="51">
        <v>36</v>
      </c>
      <c r="J322" s="51">
        <v>289</v>
      </c>
      <c r="K322" s="52">
        <v>451</v>
      </c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85</v>
      </c>
      <c r="F323" s="51">
        <v>250</v>
      </c>
      <c r="G323" s="51"/>
      <c r="H323" s="51"/>
      <c r="I323" s="51">
        <v>24</v>
      </c>
      <c r="J323" s="51">
        <v>80</v>
      </c>
      <c r="K323" s="52">
        <v>402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350</v>
      </c>
      <c r="G326" s="21">
        <f t="shared" ref="G326" si="193">SUM(G322:G325)</f>
        <v>7</v>
      </c>
      <c r="H326" s="21">
        <f t="shared" ref="H326" si="194">SUM(H322:H325)</f>
        <v>13</v>
      </c>
      <c r="I326" s="21">
        <f t="shared" ref="I326" si="195">SUM(I322:I325)</f>
        <v>60</v>
      </c>
      <c r="J326" s="21">
        <f t="shared" ref="J326" si="196">SUM(J322:J325)</f>
        <v>369</v>
      </c>
      <c r="K326" s="27"/>
      <c r="L326" s="21">
        <f t="shared" ref="L326" ca="1" si="197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113</v>
      </c>
      <c r="F327" s="51">
        <v>100</v>
      </c>
      <c r="G327" s="51">
        <v>16</v>
      </c>
      <c r="H327" s="51">
        <v>36</v>
      </c>
      <c r="I327" s="51">
        <v>9</v>
      </c>
      <c r="J327" s="51">
        <v>428</v>
      </c>
      <c r="K327" s="52">
        <v>271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53</v>
      </c>
      <c r="F328" s="51">
        <v>150</v>
      </c>
      <c r="G328" s="51">
        <v>4</v>
      </c>
      <c r="H328" s="51">
        <v>5</v>
      </c>
      <c r="I328" s="51">
        <v>27</v>
      </c>
      <c r="J328" s="51">
        <v>168</v>
      </c>
      <c r="K328" s="52">
        <v>210</v>
      </c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61</v>
      </c>
      <c r="F329" s="51">
        <v>200</v>
      </c>
      <c r="G329" s="51">
        <v>0</v>
      </c>
      <c r="H329" s="51">
        <v>0</v>
      </c>
      <c r="I329" s="51">
        <v>19</v>
      </c>
      <c r="J329" s="51">
        <v>60</v>
      </c>
      <c r="K329" s="52">
        <v>430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48</v>
      </c>
      <c r="F330" s="51">
        <v>75</v>
      </c>
      <c r="G330" s="51">
        <v>3</v>
      </c>
      <c r="H330" s="51">
        <v>1</v>
      </c>
      <c r="I330" s="51">
        <v>26</v>
      </c>
      <c r="J330" s="51">
        <v>120</v>
      </c>
      <c r="K330" s="52">
        <v>1</v>
      </c>
      <c r="L330" s="51"/>
    </row>
    <row r="331" spans="1:12" ht="15" x14ac:dyDescent="0.25">
      <c r="A331" s="25"/>
      <c r="B331" s="16"/>
      <c r="C331" s="11"/>
      <c r="D331" s="6" t="s">
        <v>27</v>
      </c>
      <c r="E331" s="50" t="s">
        <v>76</v>
      </c>
      <c r="F331" s="51">
        <v>60</v>
      </c>
      <c r="G331" s="51">
        <v>1</v>
      </c>
      <c r="H331" s="51">
        <v>3</v>
      </c>
      <c r="I331" s="51">
        <v>2</v>
      </c>
      <c r="J331" s="51">
        <v>37</v>
      </c>
      <c r="K331" s="52">
        <v>23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585</v>
      </c>
      <c r="G333" s="21">
        <f t="shared" ref="G333" si="198">SUM(G327:G332)</f>
        <v>24</v>
      </c>
      <c r="H333" s="21">
        <f t="shared" ref="H333" si="199">SUM(H327:H332)</f>
        <v>45</v>
      </c>
      <c r="I333" s="21">
        <f t="shared" ref="I333" si="200">SUM(I327:I332)</f>
        <v>83</v>
      </c>
      <c r="J333" s="21">
        <f t="shared" ref="J333" si="201">SUM(J327:J332)</f>
        <v>813</v>
      </c>
      <c r="K333" s="27"/>
      <c r="L333" s="21">
        <f t="shared" ref="L333" ca="1" si="202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63</v>
      </c>
      <c r="F334" s="51">
        <v>100</v>
      </c>
      <c r="G334" s="51">
        <v>3</v>
      </c>
      <c r="H334" s="51">
        <v>5</v>
      </c>
      <c r="I334" s="51">
        <v>26</v>
      </c>
      <c r="J334" s="51">
        <v>138</v>
      </c>
      <c r="K334" s="52">
        <v>1</v>
      </c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 t="s">
        <v>64</v>
      </c>
      <c r="F337" s="51">
        <v>150</v>
      </c>
      <c r="G337" s="51">
        <v>2</v>
      </c>
      <c r="H337" s="51">
        <v>1</v>
      </c>
      <c r="I337" s="51">
        <v>32</v>
      </c>
      <c r="J337" s="51">
        <v>142</v>
      </c>
      <c r="K337" s="52">
        <v>328</v>
      </c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250</v>
      </c>
      <c r="G340" s="21">
        <f t="shared" ref="G340" si="203">SUM(G334:G339)</f>
        <v>5</v>
      </c>
      <c r="H340" s="21">
        <f t="shared" ref="H340" si="204">SUM(H334:H339)</f>
        <v>6</v>
      </c>
      <c r="I340" s="21">
        <f t="shared" ref="I340" si="205">SUM(I334:I339)</f>
        <v>58</v>
      </c>
      <c r="J340" s="21">
        <f t="shared" ref="J340" si="206">SUM(J334:J339)</f>
        <v>280</v>
      </c>
      <c r="K340" s="27"/>
      <c r="L340" s="21">
        <f t="shared" ref="L340" ca="1" si="207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71" t="s">
        <v>4</v>
      </c>
      <c r="D341" s="72"/>
      <c r="E341" s="33"/>
      <c r="F341" s="34">
        <f>F307+F311+F321+F326+F333+F340</f>
        <v>2855</v>
      </c>
      <c r="G341" s="34">
        <f t="shared" ref="G341" si="208">G307+G311+G321+G326+G333+G340</f>
        <v>105.88</v>
      </c>
      <c r="H341" s="34">
        <f t="shared" ref="H341" si="209">H307+H311+H321+H326+H333+H340</f>
        <v>128.16</v>
      </c>
      <c r="I341" s="34">
        <f t="shared" ref="I341" si="210">I307+I311+I321+I326+I333+I340</f>
        <v>394.96000000000004</v>
      </c>
      <c r="J341" s="34">
        <f t="shared" ref="J341" si="211">J307+J311+J321+J326+J333+J340</f>
        <v>3112</v>
      </c>
      <c r="K341" s="35"/>
      <c r="L341" s="34">
        <f t="shared" ref="L341" ca="1" si="212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114</v>
      </c>
      <c r="F342" s="48">
        <v>240</v>
      </c>
      <c r="G342" s="48">
        <v>23</v>
      </c>
      <c r="H342" s="48">
        <v>12</v>
      </c>
      <c r="I342" s="48">
        <v>41</v>
      </c>
      <c r="J342" s="48">
        <v>354</v>
      </c>
      <c r="K342" s="49">
        <v>1</v>
      </c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100</v>
      </c>
      <c r="F344" s="51">
        <v>200</v>
      </c>
      <c r="G344" s="51">
        <v>4</v>
      </c>
      <c r="H344" s="51">
        <v>3</v>
      </c>
      <c r="I344" s="51">
        <v>27</v>
      </c>
      <c r="J344" s="51">
        <v>110</v>
      </c>
      <c r="K344" s="52">
        <v>432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67</v>
      </c>
      <c r="F345" s="51">
        <v>65</v>
      </c>
      <c r="G345" s="51">
        <v>8</v>
      </c>
      <c r="H345" s="51">
        <v>10</v>
      </c>
      <c r="I345" s="51">
        <v>15</v>
      </c>
      <c r="J345" s="51">
        <v>176</v>
      </c>
      <c r="K345" s="52">
        <v>74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 t="shared" ref="G349" si="213">SUM(G342:G348)</f>
        <v>35</v>
      </c>
      <c r="H349" s="21">
        <f t="shared" ref="H349" si="214">SUM(H342:H348)</f>
        <v>25</v>
      </c>
      <c r="I349" s="21">
        <f t="shared" ref="I349" si="215">SUM(I342:I348)</f>
        <v>83</v>
      </c>
      <c r="J349" s="21">
        <f t="shared" ref="J349" si="216">SUM(J342:J348)</f>
        <v>640</v>
      </c>
      <c r="K349" s="27"/>
      <c r="L349" s="21">
        <v>63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64</v>
      </c>
      <c r="F350" s="51">
        <v>200</v>
      </c>
      <c r="G350" s="51">
        <v>3</v>
      </c>
      <c r="H350" s="51">
        <v>1</v>
      </c>
      <c r="I350" s="51">
        <v>44</v>
      </c>
      <c r="J350" s="51">
        <v>189</v>
      </c>
      <c r="K350" s="52">
        <v>328</v>
      </c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17">SUM(G350:G352)</f>
        <v>3</v>
      </c>
      <c r="H353" s="21">
        <f t="shared" ref="H353" si="218">SUM(H350:H352)</f>
        <v>1</v>
      </c>
      <c r="I353" s="21">
        <f t="shared" ref="I353" si="219">SUM(I350:I352)</f>
        <v>44</v>
      </c>
      <c r="J353" s="21">
        <f t="shared" ref="J353" si="220">SUM(J350:J352)</f>
        <v>189</v>
      </c>
      <c r="K353" s="27"/>
      <c r="L353" s="21">
        <v>15.75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115</v>
      </c>
      <c r="F354" s="51">
        <v>100</v>
      </c>
      <c r="G354" s="51">
        <v>8</v>
      </c>
      <c r="H354" s="51">
        <v>12</v>
      </c>
      <c r="I354" s="51">
        <v>6</v>
      </c>
      <c r="J354" s="51">
        <v>155</v>
      </c>
      <c r="K354" s="52">
        <v>48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116</v>
      </c>
      <c r="F355" s="51">
        <v>250</v>
      </c>
      <c r="G355" s="51">
        <v>11</v>
      </c>
      <c r="H355" s="51">
        <v>5</v>
      </c>
      <c r="I355" s="51">
        <v>29</v>
      </c>
      <c r="J355" s="51">
        <v>219</v>
      </c>
      <c r="K355" s="52">
        <v>99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113</v>
      </c>
      <c r="F356" s="51">
        <v>100</v>
      </c>
      <c r="G356" s="51">
        <v>16</v>
      </c>
      <c r="H356" s="51">
        <v>36</v>
      </c>
      <c r="I356" s="51">
        <v>9</v>
      </c>
      <c r="J356" s="51">
        <v>428</v>
      </c>
      <c r="K356" s="52">
        <v>271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117</v>
      </c>
      <c r="F357" s="51">
        <v>150</v>
      </c>
      <c r="G357" s="51">
        <v>6</v>
      </c>
      <c r="H357" s="51">
        <v>5</v>
      </c>
      <c r="I357" s="51">
        <v>39</v>
      </c>
      <c r="J357" s="51">
        <v>189</v>
      </c>
      <c r="K357" s="52">
        <v>323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54</v>
      </c>
      <c r="F358" s="51">
        <v>200</v>
      </c>
      <c r="G358" s="51">
        <v>1</v>
      </c>
      <c r="H358" s="51">
        <v>1</v>
      </c>
      <c r="I358" s="51">
        <v>5</v>
      </c>
      <c r="J358" s="51">
        <v>21</v>
      </c>
      <c r="K358" s="52">
        <v>442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55</v>
      </c>
      <c r="F360" s="51">
        <v>80</v>
      </c>
      <c r="G360" s="51">
        <v>0.88</v>
      </c>
      <c r="H360" s="51">
        <v>4.16</v>
      </c>
      <c r="I360" s="51">
        <v>8.9600000000000009</v>
      </c>
      <c r="J360" s="51">
        <v>88</v>
      </c>
      <c r="K360" s="52">
        <v>1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880</v>
      </c>
      <c r="G363" s="21">
        <f t="shared" ref="G363" si="221">SUM(G354:G362)</f>
        <v>42.88</v>
      </c>
      <c r="H363" s="21">
        <f t="shared" ref="H363" si="222">SUM(H354:H362)</f>
        <v>63.16</v>
      </c>
      <c r="I363" s="21">
        <f t="shared" ref="I363" si="223">SUM(I354:I362)</f>
        <v>96.960000000000008</v>
      </c>
      <c r="J363" s="21">
        <f t="shared" ref="J363" si="224">SUM(J354:J362)</f>
        <v>1100</v>
      </c>
      <c r="K363" s="27"/>
      <c r="L363" s="21">
        <v>110.25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72</v>
      </c>
      <c r="F364" s="51">
        <v>50</v>
      </c>
      <c r="G364" s="51">
        <v>3</v>
      </c>
      <c r="H364" s="51">
        <v>14</v>
      </c>
      <c r="I364" s="51">
        <v>26</v>
      </c>
      <c r="J364" s="51">
        <v>239</v>
      </c>
      <c r="K364" s="52">
        <v>34</v>
      </c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118</v>
      </c>
      <c r="F365" s="51">
        <v>250</v>
      </c>
      <c r="G365" s="51">
        <v>6</v>
      </c>
      <c r="H365" s="51">
        <v>1</v>
      </c>
      <c r="I365" s="51">
        <v>8</v>
      </c>
      <c r="J365" s="51">
        <v>60</v>
      </c>
      <c r="K365" s="52">
        <v>435</v>
      </c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25">SUM(G364:G367)</f>
        <v>9</v>
      </c>
      <c r="H368" s="21">
        <f t="shared" ref="H368" si="226">SUM(H364:H367)</f>
        <v>15</v>
      </c>
      <c r="I368" s="21">
        <f t="shared" ref="I368" si="227">SUM(I364:I367)</f>
        <v>34</v>
      </c>
      <c r="J368" s="21">
        <f t="shared" ref="J368" si="228">SUM(J364:J367)</f>
        <v>299</v>
      </c>
      <c r="K368" s="27"/>
      <c r="L368" s="21">
        <v>47.25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119</v>
      </c>
      <c r="F369" s="51">
        <v>100</v>
      </c>
      <c r="G369" s="51">
        <v>22</v>
      </c>
      <c r="H369" s="51">
        <v>6</v>
      </c>
      <c r="I369" s="51">
        <v>2</v>
      </c>
      <c r="J369" s="51">
        <v>153</v>
      </c>
      <c r="K369" s="52">
        <v>241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120</v>
      </c>
      <c r="F370" s="51">
        <v>150</v>
      </c>
      <c r="G370" s="51">
        <v>3</v>
      </c>
      <c r="H370" s="51">
        <v>4</v>
      </c>
      <c r="I370" s="51">
        <v>20</v>
      </c>
      <c r="J370" s="51">
        <v>130</v>
      </c>
      <c r="K370" s="52">
        <v>123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61</v>
      </c>
      <c r="F371" s="51">
        <v>200</v>
      </c>
      <c r="G371" s="51">
        <v>0</v>
      </c>
      <c r="H371" s="51">
        <v>0</v>
      </c>
      <c r="I371" s="51">
        <v>19</v>
      </c>
      <c r="J371" s="51">
        <v>60</v>
      </c>
      <c r="K371" s="52">
        <v>430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48</v>
      </c>
      <c r="F372" s="51">
        <v>75</v>
      </c>
      <c r="G372" s="51">
        <v>3</v>
      </c>
      <c r="H372" s="51">
        <v>1</v>
      </c>
      <c r="I372" s="51">
        <v>26</v>
      </c>
      <c r="J372" s="51">
        <v>120</v>
      </c>
      <c r="K372" s="52">
        <v>1</v>
      </c>
      <c r="L372" s="51"/>
    </row>
    <row r="373" spans="1:12" ht="15" x14ac:dyDescent="0.25">
      <c r="A373" s="15"/>
      <c r="B373" s="16"/>
      <c r="C373" s="11"/>
      <c r="D373" s="6" t="s">
        <v>75</v>
      </c>
      <c r="E373" s="50" t="s">
        <v>121</v>
      </c>
      <c r="F373" s="51">
        <v>100</v>
      </c>
      <c r="G373" s="51">
        <v>2</v>
      </c>
      <c r="H373" s="51">
        <v>8</v>
      </c>
      <c r="I373" s="51">
        <v>7</v>
      </c>
      <c r="J373" s="51">
        <v>74</v>
      </c>
      <c r="K373" s="52">
        <v>40</v>
      </c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625</v>
      </c>
      <c r="G375" s="21">
        <f t="shared" ref="G375" si="229">SUM(G369:G374)</f>
        <v>30</v>
      </c>
      <c r="H375" s="21">
        <f t="shared" ref="H375" si="230">SUM(H369:H374)</f>
        <v>19</v>
      </c>
      <c r="I375" s="21">
        <f t="shared" ref="I375" si="231">SUM(I369:I374)</f>
        <v>74</v>
      </c>
      <c r="J375" s="21">
        <f t="shared" ref="J375" si="232">SUM(J369:J374)</f>
        <v>537</v>
      </c>
      <c r="K375" s="27"/>
      <c r="L375" s="21">
        <v>63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63</v>
      </c>
      <c r="F376" s="51">
        <v>100</v>
      </c>
      <c r="G376" s="51">
        <v>3</v>
      </c>
      <c r="H376" s="51">
        <v>5</v>
      </c>
      <c r="I376" s="51">
        <v>26</v>
      </c>
      <c r="J376" s="51">
        <v>138</v>
      </c>
      <c r="K376" s="52">
        <v>100</v>
      </c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 t="s">
        <v>64</v>
      </c>
      <c r="F379" s="51">
        <v>150</v>
      </c>
      <c r="G379" s="51">
        <v>2</v>
      </c>
      <c r="H379" s="51">
        <v>1</v>
      </c>
      <c r="I379" s="51">
        <v>32</v>
      </c>
      <c r="J379" s="51">
        <v>142</v>
      </c>
      <c r="K379" s="52">
        <v>150</v>
      </c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250</v>
      </c>
      <c r="G382" s="21">
        <f t="shared" ref="G382" si="233">SUM(G376:G381)</f>
        <v>5</v>
      </c>
      <c r="H382" s="21">
        <f t="shared" ref="H382" si="234">SUM(H376:H381)</f>
        <v>6</v>
      </c>
      <c r="I382" s="21">
        <f t="shared" ref="I382" si="235">SUM(I376:I381)</f>
        <v>58</v>
      </c>
      <c r="J382" s="21">
        <f t="shared" ref="J382" si="236">SUM(J376:J381)</f>
        <v>280</v>
      </c>
      <c r="K382" s="27"/>
      <c r="L382" s="21">
        <v>15.75</v>
      </c>
    </row>
    <row r="383" spans="1:12" ht="15.75" customHeight="1" x14ac:dyDescent="0.2">
      <c r="A383" s="36">
        <f>A342</f>
        <v>2</v>
      </c>
      <c r="B383" s="36">
        <f>B342</f>
        <v>2</v>
      </c>
      <c r="C383" s="71" t="s">
        <v>4</v>
      </c>
      <c r="D383" s="72"/>
      <c r="E383" s="33"/>
      <c r="F383" s="34">
        <f>F349+F353+F363+F368+F375+F382</f>
        <v>2760</v>
      </c>
      <c r="G383" s="34">
        <f t="shared" ref="G383" si="237">G349+G353+G363+G368+G375+G382</f>
        <v>124.88</v>
      </c>
      <c r="H383" s="34">
        <f t="shared" ref="H383" si="238">H349+H353+H363+H368+H375+H382</f>
        <v>129.16</v>
      </c>
      <c r="I383" s="34">
        <f t="shared" ref="I383" si="239">I349+I353+I363+I368+I375+I382</f>
        <v>389.96000000000004</v>
      </c>
      <c r="J383" s="34">
        <f t="shared" ref="J383" si="240">J349+J353+J363+J368+J375+J382</f>
        <v>3045</v>
      </c>
      <c r="K383" s="35"/>
      <c r="L383" s="34">
        <f t="shared" ref="L383" si="241">L349+L353+L363+L368+L375+L382</f>
        <v>315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122</v>
      </c>
      <c r="F384" s="48">
        <v>240</v>
      </c>
      <c r="G384" s="48">
        <v>13</v>
      </c>
      <c r="H384" s="48">
        <v>12</v>
      </c>
      <c r="I384" s="48">
        <v>39</v>
      </c>
      <c r="J384" s="48">
        <v>319</v>
      </c>
      <c r="K384" s="49">
        <v>139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123</v>
      </c>
      <c r="F386" s="51">
        <v>200</v>
      </c>
      <c r="G386" s="51">
        <v>4</v>
      </c>
      <c r="H386" s="51">
        <v>3</v>
      </c>
      <c r="I386" s="51">
        <v>29</v>
      </c>
      <c r="J386" s="51">
        <v>145</v>
      </c>
      <c r="K386" s="52">
        <v>433</v>
      </c>
      <c r="L386" s="51"/>
    </row>
    <row r="387" spans="1:12" ht="15" x14ac:dyDescent="0.25">
      <c r="A387" s="25"/>
      <c r="B387" s="16"/>
      <c r="C387" s="11"/>
      <c r="D387" s="7" t="s">
        <v>108</v>
      </c>
      <c r="E387" s="50" t="s">
        <v>67</v>
      </c>
      <c r="F387" s="51">
        <v>65</v>
      </c>
      <c r="G387" s="51">
        <v>4</v>
      </c>
      <c r="H387" s="51">
        <v>7</v>
      </c>
      <c r="I387" s="51">
        <v>8</v>
      </c>
      <c r="J387" s="51">
        <v>107</v>
      </c>
      <c r="K387" s="52">
        <v>74</v>
      </c>
      <c r="L387" s="51"/>
    </row>
    <row r="388" spans="1:12" ht="15" x14ac:dyDescent="0.25">
      <c r="A388" s="25"/>
      <c r="B388" s="16"/>
      <c r="C388" s="11"/>
      <c r="D388" s="7" t="s">
        <v>109</v>
      </c>
      <c r="E388" s="50" t="s">
        <v>48</v>
      </c>
      <c r="F388" s="51">
        <v>35</v>
      </c>
      <c r="G388" s="51">
        <v>1</v>
      </c>
      <c r="H388" s="51">
        <v>1</v>
      </c>
      <c r="I388" s="51">
        <v>13</v>
      </c>
      <c r="J388" s="51">
        <v>59</v>
      </c>
      <c r="K388" s="52">
        <v>1</v>
      </c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540</v>
      </c>
      <c r="G391" s="21">
        <f t="shared" ref="G391" si="242">SUM(G384:G390)</f>
        <v>22</v>
      </c>
      <c r="H391" s="21">
        <f t="shared" ref="H391" si="243">SUM(H384:H390)</f>
        <v>23</v>
      </c>
      <c r="I391" s="21">
        <f t="shared" ref="I391" si="244">SUM(I384:I390)</f>
        <v>89</v>
      </c>
      <c r="J391" s="21">
        <f t="shared" ref="J391" si="245">SUM(J384:J390)</f>
        <v>630</v>
      </c>
      <c r="K391" s="27"/>
      <c r="L391" s="21">
        <v>63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49</v>
      </c>
      <c r="F392" s="51">
        <v>200</v>
      </c>
      <c r="G392" s="51">
        <v>2</v>
      </c>
      <c r="H392" s="51">
        <v>1</v>
      </c>
      <c r="I392" s="51">
        <v>29</v>
      </c>
      <c r="J392" s="51">
        <v>119</v>
      </c>
      <c r="K392" s="52">
        <v>2</v>
      </c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46">SUM(G392:G394)</f>
        <v>2</v>
      </c>
      <c r="H395" s="21">
        <f t="shared" ref="H395" si="247">SUM(H392:H394)</f>
        <v>1</v>
      </c>
      <c r="I395" s="21">
        <f t="shared" ref="I395" si="248">SUM(I392:I394)</f>
        <v>29</v>
      </c>
      <c r="J395" s="21">
        <f t="shared" ref="J395" si="249">SUM(J392:J394)</f>
        <v>119</v>
      </c>
      <c r="K395" s="27"/>
      <c r="L395" s="21">
        <v>15.75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124</v>
      </c>
      <c r="F396" s="51">
        <v>60</v>
      </c>
      <c r="G396" s="51">
        <v>1</v>
      </c>
      <c r="H396" s="51">
        <v>3</v>
      </c>
      <c r="I396" s="51">
        <v>4</v>
      </c>
      <c r="J396" s="51">
        <v>45</v>
      </c>
      <c r="K396" s="52">
        <v>42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138</v>
      </c>
      <c r="F397" s="51">
        <v>200</v>
      </c>
      <c r="G397" s="51">
        <v>6</v>
      </c>
      <c r="H397" s="51">
        <v>6</v>
      </c>
      <c r="I397" s="51">
        <v>8</v>
      </c>
      <c r="J397" s="51">
        <v>106</v>
      </c>
      <c r="K397" s="52">
        <v>84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86</v>
      </c>
      <c r="F398" s="51">
        <v>100</v>
      </c>
      <c r="G398" s="51">
        <v>19</v>
      </c>
      <c r="H398" s="51">
        <v>36</v>
      </c>
      <c r="I398" s="51">
        <v>6</v>
      </c>
      <c r="J398" s="51">
        <v>424</v>
      </c>
      <c r="K398" s="52">
        <v>279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82</v>
      </c>
      <c r="F399" s="51">
        <v>150</v>
      </c>
      <c r="G399" s="51">
        <v>3</v>
      </c>
      <c r="H399" s="51">
        <v>3</v>
      </c>
      <c r="I399" s="51">
        <v>33</v>
      </c>
      <c r="J399" s="51">
        <v>154</v>
      </c>
      <c r="K399" s="52">
        <v>335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54</v>
      </c>
      <c r="F400" s="51">
        <v>200</v>
      </c>
      <c r="G400" s="51">
        <v>1</v>
      </c>
      <c r="H400" s="51">
        <v>1</v>
      </c>
      <c r="I400" s="51">
        <v>5</v>
      </c>
      <c r="J400" s="51">
        <v>21</v>
      </c>
      <c r="K400" s="52">
        <v>442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55</v>
      </c>
      <c r="F402" s="51">
        <v>80</v>
      </c>
      <c r="G402" s="51">
        <v>0.88</v>
      </c>
      <c r="H402" s="51">
        <v>4.16</v>
      </c>
      <c r="I402" s="51">
        <v>8.9600000000000009</v>
      </c>
      <c r="J402" s="51">
        <v>88</v>
      </c>
      <c r="K402" s="52">
        <v>1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790</v>
      </c>
      <c r="G405" s="21">
        <f t="shared" ref="G405" si="250">SUM(G396:G404)</f>
        <v>30.88</v>
      </c>
      <c r="H405" s="21">
        <f t="shared" ref="H405" si="251">SUM(H396:H404)</f>
        <v>53.16</v>
      </c>
      <c r="I405" s="21">
        <f t="shared" ref="I405" si="252">SUM(I396:I404)</f>
        <v>64.960000000000008</v>
      </c>
      <c r="J405" s="21">
        <f t="shared" ref="J405" si="253">SUM(J396:J404)</f>
        <v>838</v>
      </c>
      <c r="K405" s="27"/>
      <c r="L405" s="21">
        <v>110.25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57</v>
      </c>
      <c r="F406" s="51">
        <v>100</v>
      </c>
      <c r="G406" s="51">
        <v>5</v>
      </c>
      <c r="H406" s="51">
        <v>9</v>
      </c>
      <c r="I406" s="51">
        <v>39</v>
      </c>
      <c r="J406" s="51">
        <v>258</v>
      </c>
      <c r="K406" s="52">
        <v>69</v>
      </c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96</v>
      </c>
      <c r="F407" s="51">
        <v>200</v>
      </c>
      <c r="G407" s="51">
        <v>4</v>
      </c>
      <c r="H407" s="51">
        <v>1</v>
      </c>
      <c r="I407" s="51">
        <v>16</v>
      </c>
      <c r="J407" s="51">
        <v>120</v>
      </c>
      <c r="K407" s="52">
        <v>434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54">SUM(G406:G409)</f>
        <v>9</v>
      </c>
      <c r="H410" s="21">
        <f t="shared" ref="H410" si="255">SUM(H406:H409)</f>
        <v>10</v>
      </c>
      <c r="I410" s="21">
        <f t="shared" ref="I410" si="256">SUM(I406:I409)</f>
        <v>55</v>
      </c>
      <c r="J410" s="21">
        <f t="shared" ref="J410" si="257">SUM(J406:J409)</f>
        <v>378</v>
      </c>
      <c r="K410" s="27"/>
      <c r="L410" s="21">
        <v>47.25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125</v>
      </c>
      <c r="F411" s="51">
        <v>200</v>
      </c>
      <c r="G411" s="51">
        <v>27</v>
      </c>
      <c r="H411" s="51">
        <v>24</v>
      </c>
      <c r="I411" s="51">
        <v>42</v>
      </c>
      <c r="J411" s="51">
        <v>451</v>
      </c>
      <c r="K411" s="52">
        <v>314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61</v>
      </c>
      <c r="F413" s="51">
        <v>200</v>
      </c>
      <c r="G413" s="51">
        <v>0</v>
      </c>
      <c r="H413" s="51">
        <v>0</v>
      </c>
      <c r="I413" s="51">
        <v>19</v>
      </c>
      <c r="J413" s="51">
        <v>60</v>
      </c>
      <c r="K413" s="52">
        <v>430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48</v>
      </c>
      <c r="F414" s="51">
        <v>75</v>
      </c>
      <c r="G414" s="51">
        <v>3</v>
      </c>
      <c r="H414" s="51">
        <v>1</v>
      </c>
      <c r="I414" s="51">
        <v>26</v>
      </c>
      <c r="J414" s="51">
        <v>120</v>
      </c>
      <c r="K414" s="52">
        <v>1</v>
      </c>
      <c r="L414" s="51"/>
    </row>
    <row r="415" spans="1:12" ht="15" x14ac:dyDescent="0.25">
      <c r="A415" s="25"/>
      <c r="B415" s="16"/>
      <c r="C415" s="11"/>
      <c r="D415" s="6" t="s">
        <v>75</v>
      </c>
      <c r="E415" s="50" t="s">
        <v>126</v>
      </c>
      <c r="F415" s="51">
        <v>60</v>
      </c>
      <c r="G415" s="51">
        <v>2</v>
      </c>
      <c r="H415" s="51">
        <v>4</v>
      </c>
      <c r="I415" s="51">
        <v>7</v>
      </c>
      <c r="J415" s="51">
        <v>71</v>
      </c>
      <c r="K415" s="52">
        <v>63</v>
      </c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535</v>
      </c>
      <c r="G417" s="21">
        <f t="shared" ref="G417" si="258">SUM(G411:G416)</f>
        <v>32</v>
      </c>
      <c r="H417" s="21">
        <f t="shared" ref="H417" si="259">SUM(H411:H416)</f>
        <v>29</v>
      </c>
      <c r="I417" s="21">
        <f t="shared" ref="I417" si="260">SUM(I411:I416)</f>
        <v>94</v>
      </c>
      <c r="J417" s="21">
        <f t="shared" ref="J417" si="261">SUM(J411:J416)</f>
        <v>702</v>
      </c>
      <c r="K417" s="27"/>
      <c r="L417" s="21">
        <v>63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63</v>
      </c>
      <c r="F418" s="51">
        <v>100</v>
      </c>
      <c r="G418" s="51">
        <v>3</v>
      </c>
      <c r="H418" s="51">
        <v>5</v>
      </c>
      <c r="I418" s="51">
        <v>26</v>
      </c>
      <c r="J418" s="51">
        <v>138</v>
      </c>
      <c r="K418" s="52">
        <v>1</v>
      </c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 t="s">
        <v>49</v>
      </c>
      <c r="F421" s="51">
        <v>150</v>
      </c>
      <c r="G421" s="51">
        <v>1</v>
      </c>
      <c r="H421" s="51">
        <v>1</v>
      </c>
      <c r="I421" s="51">
        <v>29</v>
      </c>
      <c r="J421" s="51">
        <v>64</v>
      </c>
      <c r="K421" s="52">
        <v>1</v>
      </c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250</v>
      </c>
      <c r="G424" s="21">
        <f t="shared" ref="G424" si="262">SUM(G418:G423)</f>
        <v>4</v>
      </c>
      <c r="H424" s="21">
        <f t="shared" ref="H424" si="263">SUM(H418:H423)</f>
        <v>6</v>
      </c>
      <c r="I424" s="21">
        <f t="shared" ref="I424" si="264">SUM(I418:I423)</f>
        <v>55</v>
      </c>
      <c r="J424" s="21">
        <f t="shared" ref="J424" si="265">SUM(J418:J423)</f>
        <v>202</v>
      </c>
      <c r="K424" s="27"/>
      <c r="L424" s="21">
        <v>15.75</v>
      </c>
    </row>
    <row r="425" spans="1:12" ht="15.75" customHeight="1" x14ac:dyDescent="0.2">
      <c r="A425" s="31">
        <f>A384</f>
        <v>2</v>
      </c>
      <c r="B425" s="32">
        <f>B384</f>
        <v>3</v>
      </c>
      <c r="C425" s="71" t="s">
        <v>4</v>
      </c>
      <c r="D425" s="72"/>
      <c r="E425" s="33"/>
      <c r="F425" s="34">
        <f>F391+F395+F405+F410+F417+F424</f>
        <v>2615</v>
      </c>
      <c r="G425" s="34">
        <f t="shared" ref="G425" si="266">G391+G395+G405+G410+G417+G424</f>
        <v>99.88</v>
      </c>
      <c r="H425" s="34">
        <f t="shared" ref="H425" si="267">H391+H395+H405+H410+H417+H424</f>
        <v>122.16</v>
      </c>
      <c r="I425" s="34">
        <f t="shared" ref="I425" si="268">I391+I395+I405+I410+I417+I424</f>
        <v>386.96000000000004</v>
      </c>
      <c r="J425" s="34">
        <f t="shared" ref="J425" si="269">J391+J395+J405+J410+J417+J424</f>
        <v>2869</v>
      </c>
      <c r="K425" s="35"/>
      <c r="L425" s="34">
        <f t="shared" ref="L425" si="270">L391+L395+L405+L410+L417+L424</f>
        <v>315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127</v>
      </c>
      <c r="F426" s="48">
        <v>240</v>
      </c>
      <c r="G426" s="48">
        <v>22</v>
      </c>
      <c r="H426" s="48">
        <v>13</v>
      </c>
      <c r="I426" s="48">
        <v>51</v>
      </c>
      <c r="J426" s="48">
        <v>372</v>
      </c>
      <c r="K426" s="49">
        <v>224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79</v>
      </c>
      <c r="F428" s="51">
        <v>200</v>
      </c>
      <c r="G428" s="51">
        <v>4</v>
      </c>
      <c r="H428" s="51">
        <v>3</v>
      </c>
      <c r="I428" s="51">
        <v>27</v>
      </c>
      <c r="J428" s="51">
        <v>110</v>
      </c>
      <c r="K428" s="52">
        <v>432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67</v>
      </c>
      <c r="F429" s="51">
        <v>65</v>
      </c>
      <c r="G429" s="51">
        <v>8</v>
      </c>
      <c r="H429" s="51">
        <v>10</v>
      </c>
      <c r="I429" s="51">
        <v>15</v>
      </c>
      <c r="J429" s="51">
        <v>176</v>
      </c>
      <c r="K429" s="52">
        <v>74</v>
      </c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505</v>
      </c>
      <c r="G433" s="21">
        <f t="shared" ref="G433" si="271">SUM(G426:G432)</f>
        <v>34</v>
      </c>
      <c r="H433" s="21">
        <f t="shared" ref="H433" si="272">SUM(H426:H432)</f>
        <v>26</v>
      </c>
      <c r="I433" s="21">
        <f t="shared" ref="I433" si="273">SUM(I426:I432)</f>
        <v>93</v>
      </c>
      <c r="J433" s="21">
        <f t="shared" ref="J433" si="274">SUM(J426:J432)</f>
        <v>658</v>
      </c>
      <c r="K433" s="27"/>
      <c r="L433" s="21">
        <v>63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49</v>
      </c>
      <c r="F434" s="51">
        <v>150</v>
      </c>
      <c r="G434" s="51">
        <v>2</v>
      </c>
      <c r="H434" s="51">
        <v>1</v>
      </c>
      <c r="I434" s="51">
        <v>22</v>
      </c>
      <c r="J434" s="51">
        <v>89</v>
      </c>
      <c r="K434" s="52">
        <v>1</v>
      </c>
      <c r="L434" s="51"/>
    </row>
    <row r="435" spans="1:12" ht="15" x14ac:dyDescent="0.25">
      <c r="A435" s="25"/>
      <c r="B435" s="16"/>
      <c r="C435" s="11"/>
      <c r="D435" s="6"/>
      <c r="E435" s="50" t="s">
        <v>91</v>
      </c>
      <c r="F435" s="51">
        <v>50</v>
      </c>
      <c r="G435" s="51">
        <v>3</v>
      </c>
      <c r="H435" s="51">
        <v>2</v>
      </c>
      <c r="I435" s="51">
        <v>49</v>
      </c>
      <c r="J435" s="51">
        <v>200</v>
      </c>
      <c r="K435" s="52">
        <v>1</v>
      </c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275">SUM(G434:G436)</f>
        <v>5</v>
      </c>
      <c r="H437" s="21">
        <f t="shared" ref="H437" si="276">SUM(H434:H436)</f>
        <v>3</v>
      </c>
      <c r="I437" s="21">
        <f t="shared" ref="I437" si="277">SUM(I434:I436)</f>
        <v>71</v>
      </c>
      <c r="J437" s="21">
        <f t="shared" ref="J437" si="278">SUM(J434:J436)</f>
        <v>289</v>
      </c>
      <c r="K437" s="27"/>
      <c r="L437" s="21">
        <v>15.75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98</v>
      </c>
      <c r="F438" s="51">
        <v>100</v>
      </c>
      <c r="G438" s="51">
        <v>2</v>
      </c>
      <c r="H438" s="51">
        <v>5</v>
      </c>
      <c r="I438" s="51">
        <v>9</v>
      </c>
      <c r="J438" s="51">
        <v>88</v>
      </c>
      <c r="K438" s="52">
        <v>51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128</v>
      </c>
      <c r="F439" s="51">
        <v>250</v>
      </c>
      <c r="G439" s="51">
        <v>9</v>
      </c>
      <c r="H439" s="51">
        <v>4</v>
      </c>
      <c r="I439" s="51">
        <v>21</v>
      </c>
      <c r="J439" s="51">
        <v>169</v>
      </c>
      <c r="K439" s="52">
        <v>99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129</v>
      </c>
      <c r="F440" s="51">
        <v>100</v>
      </c>
      <c r="G440" s="51">
        <v>14</v>
      </c>
      <c r="H440" s="51">
        <v>24</v>
      </c>
      <c r="I440" s="51">
        <v>1</v>
      </c>
      <c r="J440" s="51">
        <v>350</v>
      </c>
      <c r="K440" s="52">
        <v>272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94</v>
      </c>
      <c r="F441" s="51">
        <v>150</v>
      </c>
      <c r="G441" s="51">
        <v>6</v>
      </c>
      <c r="H441" s="51">
        <v>5</v>
      </c>
      <c r="I441" s="51">
        <v>31</v>
      </c>
      <c r="J441" s="51">
        <v>191</v>
      </c>
      <c r="K441" s="52">
        <v>331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54</v>
      </c>
      <c r="F442" s="51">
        <v>200</v>
      </c>
      <c r="G442" s="51">
        <v>1</v>
      </c>
      <c r="H442" s="51">
        <v>1</v>
      </c>
      <c r="I442" s="51">
        <v>5</v>
      </c>
      <c r="J442" s="51">
        <v>21</v>
      </c>
      <c r="K442" s="52">
        <v>442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55</v>
      </c>
      <c r="F444" s="51">
        <v>80</v>
      </c>
      <c r="G444" s="51">
        <v>1</v>
      </c>
      <c r="H444" s="51">
        <v>4</v>
      </c>
      <c r="I444" s="51">
        <v>9</v>
      </c>
      <c r="J444" s="51">
        <v>88</v>
      </c>
      <c r="K444" s="52">
        <v>1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880</v>
      </c>
      <c r="G447" s="21">
        <f t="shared" ref="G447" si="279">SUM(G438:G446)</f>
        <v>33</v>
      </c>
      <c r="H447" s="21">
        <f t="shared" ref="H447" si="280">SUM(H438:H446)</f>
        <v>43</v>
      </c>
      <c r="I447" s="21">
        <f t="shared" ref="I447" si="281">SUM(I438:I446)</f>
        <v>76</v>
      </c>
      <c r="J447" s="21">
        <f t="shared" ref="J447" si="282">SUM(J438:J446)</f>
        <v>907</v>
      </c>
      <c r="K447" s="27"/>
      <c r="L447" s="21">
        <v>110.25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105</v>
      </c>
      <c r="F448" s="51">
        <v>50</v>
      </c>
      <c r="G448" s="51">
        <v>1</v>
      </c>
      <c r="H448" s="51">
        <v>1</v>
      </c>
      <c r="I448" s="51">
        <v>50</v>
      </c>
      <c r="J448" s="51">
        <v>150</v>
      </c>
      <c r="K448" s="52">
        <v>434</v>
      </c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130</v>
      </c>
      <c r="F449" s="51">
        <v>250</v>
      </c>
      <c r="G449" s="51">
        <v>2</v>
      </c>
      <c r="H449" s="51">
        <v>11</v>
      </c>
      <c r="I449" s="51">
        <v>9</v>
      </c>
      <c r="J449" s="51">
        <v>138</v>
      </c>
      <c r="K449" s="52">
        <v>1</v>
      </c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283">SUM(G448:G451)</f>
        <v>3</v>
      </c>
      <c r="H452" s="21">
        <f t="shared" ref="H452" si="284">SUM(H448:H451)</f>
        <v>12</v>
      </c>
      <c r="I452" s="21">
        <f t="shared" ref="I452" si="285">SUM(I448:I451)</f>
        <v>59</v>
      </c>
      <c r="J452" s="21">
        <f t="shared" ref="J452" si="286">SUM(J448:J451)</f>
        <v>288</v>
      </c>
      <c r="K452" s="27"/>
      <c r="L452" s="21">
        <v>47.25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131</v>
      </c>
      <c r="F453" s="51">
        <v>100</v>
      </c>
      <c r="G453" s="51">
        <v>9</v>
      </c>
      <c r="H453" s="51">
        <v>12</v>
      </c>
      <c r="I453" s="51">
        <v>6</v>
      </c>
      <c r="J453" s="51">
        <v>90</v>
      </c>
      <c r="K453" s="52">
        <v>290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87</v>
      </c>
      <c r="F454" s="51">
        <v>150</v>
      </c>
      <c r="G454" s="51">
        <v>4</v>
      </c>
      <c r="H454" s="51">
        <v>5</v>
      </c>
      <c r="I454" s="51">
        <v>35</v>
      </c>
      <c r="J454" s="51">
        <v>171</v>
      </c>
      <c r="K454" s="52">
        <v>125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61</v>
      </c>
      <c r="F455" s="51">
        <v>200</v>
      </c>
      <c r="G455" s="51">
        <v>0</v>
      </c>
      <c r="H455" s="51">
        <v>0</v>
      </c>
      <c r="I455" s="51">
        <v>19</v>
      </c>
      <c r="J455" s="51">
        <v>203</v>
      </c>
      <c r="K455" s="52">
        <v>430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48</v>
      </c>
      <c r="F456" s="51">
        <v>75</v>
      </c>
      <c r="G456" s="51">
        <v>3</v>
      </c>
      <c r="H456" s="51">
        <v>1</v>
      </c>
      <c r="I456" s="51">
        <v>26</v>
      </c>
      <c r="J456" s="51">
        <v>60</v>
      </c>
      <c r="K456" s="52">
        <v>1</v>
      </c>
      <c r="L456" s="51"/>
    </row>
    <row r="457" spans="1:12" ht="15" x14ac:dyDescent="0.25">
      <c r="A457" s="25"/>
      <c r="B457" s="16"/>
      <c r="C457" s="11"/>
      <c r="D457" s="6" t="s">
        <v>75</v>
      </c>
      <c r="E457" s="50" t="s">
        <v>62</v>
      </c>
      <c r="F457" s="51">
        <v>100</v>
      </c>
      <c r="G457" s="51">
        <v>3</v>
      </c>
      <c r="H457" s="51">
        <v>5</v>
      </c>
      <c r="I457" s="51">
        <v>9</v>
      </c>
      <c r="J457" s="51">
        <v>120</v>
      </c>
      <c r="K457" s="52">
        <v>20</v>
      </c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625</v>
      </c>
      <c r="G459" s="21">
        <f t="shared" ref="G459" si="287">SUM(G453:G458)</f>
        <v>19</v>
      </c>
      <c r="H459" s="21">
        <f t="shared" ref="H459" si="288">SUM(H453:H458)</f>
        <v>23</v>
      </c>
      <c r="I459" s="21">
        <f t="shared" ref="I459" si="289">SUM(I453:I458)</f>
        <v>95</v>
      </c>
      <c r="J459" s="21">
        <f t="shared" ref="J459" si="290">SUM(J453:J458)</f>
        <v>644</v>
      </c>
      <c r="K459" s="27"/>
      <c r="L459" s="21">
        <v>63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 t="s">
        <v>77</v>
      </c>
      <c r="F463" s="51">
        <v>100</v>
      </c>
      <c r="G463" s="51">
        <v>1</v>
      </c>
      <c r="H463" s="51">
        <v>1</v>
      </c>
      <c r="I463" s="51">
        <v>20</v>
      </c>
      <c r="J463" s="51">
        <v>42</v>
      </c>
      <c r="K463" s="52">
        <v>1</v>
      </c>
      <c r="L463" s="51">
        <v>15.75</v>
      </c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100</v>
      </c>
      <c r="G466" s="21">
        <f t="shared" ref="G466" si="291">SUM(G460:G465)</f>
        <v>1</v>
      </c>
      <c r="H466" s="21">
        <f t="shared" ref="H466" si="292">SUM(H460:H465)</f>
        <v>1</v>
      </c>
      <c r="I466" s="21">
        <f t="shared" ref="I466" si="293">SUM(I460:I465)</f>
        <v>20</v>
      </c>
      <c r="J466" s="21">
        <f t="shared" ref="J466" si="294">SUM(J460:J465)</f>
        <v>42</v>
      </c>
      <c r="K466" s="27"/>
      <c r="L466" s="21">
        <f t="shared" ref="L466" ca="1" si="295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71" t="s">
        <v>4</v>
      </c>
      <c r="D467" s="72"/>
      <c r="E467" s="33"/>
      <c r="F467" s="34">
        <f>F433+F437+F447+F452+F459+F466</f>
        <v>2610</v>
      </c>
      <c r="G467" s="34">
        <f t="shared" ref="G467" si="296">G433+G437+G447+G452+G459+G466</f>
        <v>95</v>
      </c>
      <c r="H467" s="34">
        <f t="shared" ref="H467" si="297">H433+H437+H447+H452+H459+H466</f>
        <v>108</v>
      </c>
      <c r="I467" s="34">
        <f t="shared" ref="I467" si="298">I433+I437+I447+I452+I459+I466</f>
        <v>414</v>
      </c>
      <c r="J467" s="34">
        <f t="shared" ref="J467" si="299">J433+J437+J447+J452+J459+J466</f>
        <v>2828</v>
      </c>
      <c r="K467" s="35"/>
      <c r="L467" s="34">
        <f t="shared" ref="L467" ca="1" si="300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132</v>
      </c>
      <c r="F468" s="48">
        <v>240</v>
      </c>
      <c r="G468" s="48">
        <v>11</v>
      </c>
      <c r="H468" s="48">
        <v>12</v>
      </c>
      <c r="I468" s="48">
        <v>38</v>
      </c>
      <c r="J468" s="48">
        <v>301</v>
      </c>
      <c r="K468" s="49">
        <v>184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66</v>
      </c>
      <c r="F470" s="51">
        <v>200</v>
      </c>
      <c r="G470" s="51">
        <v>4</v>
      </c>
      <c r="H470" s="51">
        <v>3</v>
      </c>
      <c r="I470" s="51">
        <v>29</v>
      </c>
      <c r="J470" s="51">
        <v>145</v>
      </c>
      <c r="K470" s="52">
        <v>433</v>
      </c>
      <c r="L470" s="51"/>
    </row>
    <row r="471" spans="1:12" ht="15" x14ac:dyDescent="0.25">
      <c r="A471" s="25"/>
      <c r="B471" s="16"/>
      <c r="C471" s="11"/>
      <c r="D471" s="7" t="s">
        <v>108</v>
      </c>
      <c r="E471" s="50" t="s">
        <v>47</v>
      </c>
      <c r="F471" s="51">
        <v>65</v>
      </c>
      <c r="G471" s="51">
        <v>6</v>
      </c>
      <c r="H471" s="51">
        <v>9</v>
      </c>
      <c r="I471" s="51">
        <v>20</v>
      </c>
      <c r="J471" s="51">
        <v>206</v>
      </c>
      <c r="K471" s="52">
        <v>3</v>
      </c>
      <c r="L471" s="51"/>
    </row>
    <row r="472" spans="1:12" ht="15" x14ac:dyDescent="0.25">
      <c r="A472" s="25"/>
      <c r="B472" s="16"/>
      <c r="C472" s="11"/>
      <c r="D472" s="7" t="s">
        <v>109</v>
      </c>
      <c r="E472" s="50" t="s">
        <v>48</v>
      </c>
      <c r="F472" s="51">
        <v>35</v>
      </c>
      <c r="G472" s="51">
        <v>1</v>
      </c>
      <c r="H472" s="51">
        <v>1</v>
      </c>
      <c r="I472" s="51">
        <v>13</v>
      </c>
      <c r="J472" s="51">
        <v>59</v>
      </c>
      <c r="K472" s="52">
        <v>1</v>
      </c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540</v>
      </c>
      <c r="G475" s="21">
        <f t="shared" ref="G475" si="301">SUM(G468:G474)</f>
        <v>22</v>
      </c>
      <c r="H475" s="21">
        <f t="shared" ref="H475" si="302">SUM(H468:H474)</f>
        <v>25</v>
      </c>
      <c r="I475" s="21">
        <f t="shared" ref="I475" si="303">SUM(I468:I474)</f>
        <v>100</v>
      </c>
      <c r="J475" s="21">
        <f t="shared" ref="J475" si="304">SUM(J468:J474)</f>
        <v>711</v>
      </c>
      <c r="K475" s="27"/>
      <c r="L475" s="21">
        <v>63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90</v>
      </c>
      <c r="F476" s="51">
        <v>200</v>
      </c>
      <c r="G476" s="51">
        <v>1</v>
      </c>
      <c r="H476" s="51">
        <v>8</v>
      </c>
      <c r="I476" s="51">
        <v>10</v>
      </c>
      <c r="J476" s="51">
        <v>110</v>
      </c>
      <c r="K476" s="52">
        <v>1</v>
      </c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05">SUM(G476:G478)</f>
        <v>1</v>
      </c>
      <c r="H479" s="21">
        <f t="shared" ref="H479" si="306">SUM(H476:H478)</f>
        <v>8</v>
      </c>
      <c r="I479" s="21">
        <f t="shared" ref="I479" si="307">SUM(I476:I478)</f>
        <v>10</v>
      </c>
      <c r="J479" s="21">
        <f t="shared" ref="J479" si="308">SUM(J476:J478)</f>
        <v>110</v>
      </c>
      <c r="K479" s="27"/>
      <c r="L479" s="21">
        <v>15.75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76</v>
      </c>
      <c r="F480" s="51">
        <v>100</v>
      </c>
      <c r="G480" s="51">
        <v>1</v>
      </c>
      <c r="H480" s="51">
        <v>5</v>
      </c>
      <c r="I480" s="51">
        <v>3</v>
      </c>
      <c r="J480" s="51">
        <v>62</v>
      </c>
      <c r="K480" s="52">
        <v>23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133</v>
      </c>
      <c r="F481" s="51">
        <v>200</v>
      </c>
      <c r="G481" s="51">
        <v>6</v>
      </c>
      <c r="H481" s="51">
        <v>6</v>
      </c>
      <c r="I481" s="51">
        <v>9</v>
      </c>
      <c r="J481" s="51">
        <v>109</v>
      </c>
      <c r="K481" s="52">
        <v>91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134</v>
      </c>
      <c r="F482" s="51">
        <v>140</v>
      </c>
      <c r="G482" s="51">
        <v>19</v>
      </c>
      <c r="H482" s="51">
        <v>7</v>
      </c>
      <c r="I482" s="51">
        <v>20</v>
      </c>
      <c r="J482" s="51">
        <v>191</v>
      </c>
      <c r="K482" s="52">
        <v>245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82</v>
      </c>
      <c r="F483" s="51">
        <v>150</v>
      </c>
      <c r="G483" s="51">
        <v>3</v>
      </c>
      <c r="H483" s="51">
        <v>5</v>
      </c>
      <c r="I483" s="51">
        <v>20</v>
      </c>
      <c r="J483" s="51">
        <v>134</v>
      </c>
      <c r="K483" s="52">
        <v>335</v>
      </c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1</v>
      </c>
      <c r="H484" s="51">
        <v>1</v>
      </c>
      <c r="I484" s="51">
        <v>5</v>
      </c>
      <c r="J484" s="51">
        <v>21</v>
      </c>
      <c r="K484" s="52">
        <v>442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55</v>
      </c>
      <c r="F486" s="51">
        <v>100</v>
      </c>
      <c r="G486" s="51">
        <v>1</v>
      </c>
      <c r="H486" s="51">
        <v>5</v>
      </c>
      <c r="I486" s="51">
        <v>11</v>
      </c>
      <c r="J486" s="51">
        <v>110</v>
      </c>
      <c r="K486" s="52">
        <v>1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890</v>
      </c>
      <c r="G489" s="21">
        <f t="shared" ref="G489" si="309">SUM(G480:G488)</f>
        <v>31</v>
      </c>
      <c r="H489" s="21">
        <f t="shared" ref="H489" si="310">SUM(H480:H488)</f>
        <v>29</v>
      </c>
      <c r="I489" s="21">
        <f t="shared" ref="I489" si="311">SUM(I480:I488)</f>
        <v>68</v>
      </c>
      <c r="J489" s="21">
        <f t="shared" ref="J489" si="312">SUM(J480:J488)</f>
        <v>627</v>
      </c>
      <c r="K489" s="27"/>
      <c r="L489" s="21">
        <v>110.25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105</v>
      </c>
      <c r="F490" s="51">
        <v>50</v>
      </c>
      <c r="G490" s="51">
        <v>1</v>
      </c>
      <c r="H490" s="51">
        <v>1</v>
      </c>
      <c r="I490" s="51">
        <v>50</v>
      </c>
      <c r="J490" s="51">
        <v>150</v>
      </c>
      <c r="K490" s="52">
        <v>434</v>
      </c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106</v>
      </c>
      <c r="F491" s="51">
        <v>250</v>
      </c>
      <c r="G491" s="51">
        <v>1</v>
      </c>
      <c r="H491" s="51">
        <v>1</v>
      </c>
      <c r="I491" s="51">
        <v>6</v>
      </c>
      <c r="J491" s="51">
        <v>26</v>
      </c>
      <c r="K491" s="52">
        <v>442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13">SUM(G490:G493)</f>
        <v>2</v>
      </c>
      <c r="H494" s="21">
        <f t="shared" ref="H494" si="314">SUM(H490:H493)</f>
        <v>2</v>
      </c>
      <c r="I494" s="21">
        <f t="shared" ref="I494" si="315">SUM(I490:I493)</f>
        <v>56</v>
      </c>
      <c r="J494" s="21">
        <f t="shared" ref="J494" si="316">SUM(J490:J493)</f>
        <v>176</v>
      </c>
      <c r="K494" s="27"/>
      <c r="L494" s="21">
        <v>47.25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17">SUM(G495:G500)</f>
        <v>0</v>
      </c>
      <c r="H501" s="21">
        <f t="shared" ref="H501" si="318">SUM(H495:H500)</f>
        <v>0</v>
      </c>
      <c r="I501" s="21">
        <f t="shared" ref="I501" si="319">SUM(I495:I500)</f>
        <v>0</v>
      </c>
      <c r="J501" s="21">
        <f t="shared" ref="J501" si="320">SUM(J495:J500)</f>
        <v>0</v>
      </c>
      <c r="K501" s="27"/>
      <c r="L501" s="21"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21">SUM(G502:G507)</f>
        <v>0</v>
      </c>
      <c r="H508" s="21">
        <f t="shared" ref="H508" si="322">SUM(H502:H507)</f>
        <v>0</v>
      </c>
      <c r="I508" s="21">
        <f t="shared" ref="I508" si="323">SUM(I502:I507)</f>
        <v>0</v>
      </c>
      <c r="J508" s="21">
        <f t="shared" ref="J508" si="324">SUM(J502:J507)</f>
        <v>0</v>
      </c>
      <c r="K508" s="27"/>
      <c r="L508" s="21"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71" t="s">
        <v>4</v>
      </c>
      <c r="D509" s="72"/>
      <c r="E509" s="33"/>
      <c r="F509" s="34">
        <f>F475+F479+F489+F494+F501+F508</f>
        <v>1930</v>
      </c>
      <c r="G509" s="34">
        <f t="shared" ref="G509" si="325">G475+G479+G489+G494+G501+G508</f>
        <v>56</v>
      </c>
      <c r="H509" s="34">
        <f t="shared" ref="H509" si="326">H475+H479+H489+H494+H501+H508</f>
        <v>64</v>
      </c>
      <c r="I509" s="34">
        <f t="shared" ref="I509" si="327">I475+I479+I489+I494+I501+I508</f>
        <v>234</v>
      </c>
      <c r="J509" s="34">
        <f t="shared" ref="J509" si="328">J475+J479+J489+J494+J501+J508</f>
        <v>1624</v>
      </c>
      <c r="K509" s="35"/>
      <c r="L509" s="34">
        <f t="shared" ref="L509" si="329">L475+L479+L489+L494+L501+L508</f>
        <v>236.25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30">SUM(G510:G516)</f>
        <v>0</v>
      </c>
      <c r="H517" s="21">
        <f t="shared" ref="H517" si="331">SUM(H510:H516)</f>
        <v>0</v>
      </c>
      <c r="I517" s="21">
        <f t="shared" ref="I517" si="332">SUM(I510:I516)</f>
        <v>0</v>
      </c>
      <c r="J517" s="21">
        <f t="shared" ref="J517" si="333">SUM(J510:J516)</f>
        <v>0</v>
      </c>
      <c r="K517" s="27"/>
      <c r="L517" s="21">
        <f t="shared" ref="L517" si="334"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35">SUM(G518:G520)</f>
        <v>0</v>
      </c>
      <c r="H521" s="21">
        <f t="shared" ref="H521" si="336">SUM(H518:H520)</f>
        <v>0</v>
      </c>
      <c r="I521" s="21">
        <f t="shared" ref="I521" si="337">SUM(I518:I520)</f>
        <v>0</v>
      </c>
      <c r="J521" s="21">
        <f t="shared" ref="J521" si="338">SUM(J518:J520)</f>
        <v>0</v>
      </c>
      <c r="K521" s="27"/>
      <c r="L521" s="21">
        <f t="shared" ref="L521" ca="1" si="339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40">SUM(G522:G530)</f>
        <v>0</v>
      </c>
      <c r="H531" s="21">
        <f t="shared" ref="H531" si="341">SUM(H522:H530)</f>
        <v>0</v>
      </c>
      <c r="I531" s="21">
        <f t="shared" ref="I531" si="342">SUM(I522:I530)</f>
        <v>0</v>
      </c>
      <c r="J531" s="21">
        <f t="shared" ref="J531" si="343">SUM(J522:J530)</f>
        <v>0</v>
      </c>
      <c r="K531" s="27"/>
      <c r="L531" s="21">
        <f t="shared" ref="L531" ca="1" si="344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45">SUM(G532:G535)</f>
        <v>0</v>
      </c>
      <c r="H536" s="21">
        <f t="shared" ref="H536" si="346">SUM(H532:H535)</f>
        <v>0</v>
      </c>
      <c r="I536" s="21">
        <f t="shared" ref="I536" si="347">SUM(I532:I535)</f>
        <v>0</v>
      </c>
      <c r="J536" s="21">
        <f t="shared" ref="J536" si="348">SUM(J532:J535)</f>
        <v>0</v>
      </c>
      <c r="K536" s="27"/>
      <c r="L536" s="21">
        <f t="shared" ref="L536" ca="1" si="349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50">SUM(G537:G542)</f>
        <v>0</v>
      </c>
      <c r="H543" s="21">
        <f t="shared" ref="H543" si="351">SUM(H537:H542)</f>
        <v>0</v>
      </c>
      <c r="I543" s="21">
        <f t="shared" ref="I543" si="352">SUM(I537:I542)</f>
        <v>0</v>
      </c>
      <c r="J543" s="21">
        <f t="shared" ref="J543" si="353">SUM(J537:J542)</f>
        <v>0</v>
      </c>
      <c r="K543" s="27"/>
      <c r="L543" s="21">
        <f t="shared" ref="L543" ca="1" si="354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55">SUM(G544:G549)</f>
        <v>0</v>
      </c>
      <c r="H550" s="21">
        <f t="shared" ref="H550" si="356">SUM(H544:H549)</f>
        <v>0</v>
      </c>
      <c r="I550" s="21">
        <f t="shared" ref="I550" si="357">SUM(I544:I549)</f>
        <v>0</v>
      </c>
      <c r="J550" s="21">
        <f t="shared" ref="J550" si="358">SUM(J544:J549)</f>
        <v>0</v>
      </c>
      <c r="K550" s="27"/>
      <c r="L550" s="21">
        <f t="shared" ref="L550" ca="1" si="359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71" t="s">
        <v>4</v>
      </c>
      <c r="D551" s="72"/>
      <c r="E551" s="33"/>
      <c r="F551" s="34">
        <f>F517+F521+F531+F536+F543+F550</f>
        <v>0</v>
      </c>
      <c r="G551" s="34">
        <f t="shared" ref="G551" si="360">G517+G521+G531+G536+G543+G550</f>
        <v>0</v>
      </c>
      <c r="H551" s="34">
        <f t="shared" ref="H551" si="361">H517+H521+H531+H536+H543+H550</f>
        <v>0</v>
      </c>
      <c r="I551" s="34">
        <f t="shared" ref="I551" si="362">I517+I521+I531+I536+I543+I550</f>
        <v>0</v>
      </c>
      <c r="J551" s="34">
        <f t="shared" ref="J551" si="363">J517+J521+J531+J536+J543+J550</f>
        <v>0</v>
      </c>
      <c r="K551" s="35"/>
      <c r="L551" s="34">
        <f t="shared" ref="L551" ca="1" si="364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65">SUM(G552:G558)</f>
        <v>0</v>
      </c>
      <c r="H559" s="21">
        <f t="shared" ref="H559" si="366">SUM(H552:H558)</f>
        <v>0</v>
      </c>
      <c r="I559" s="21">
        <f t="shared" ref="I559" si="367">SUM(I552:I558)</f>
        <v>0</v>
      </c>
      <c r="J559" s="21">
        <f t="shared" ref="J559" si="368">SUM(J552:J558)</f>
        <v>0</v>
      </c>
      <c r="K559" s="27"/>
      <c r="L559" s="21">
        <f t="shared" ref="L559" si="369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70">SUM(G560:G562)</f>
        <v>0</v>
      </c>
      <c r="H563" s="21">
        <f t="shared" ref="H563" si="371">SUM(H560:H562)</f>
        <v>0</v>
      </c>
      <c r="I563" s="21">
        <f t="shared" ref="I563" si="372">SUM(I560:I562)</f>
        <v>0</v>
      </c>
      <c r="J563" s="21">
        <f t="shared" ref="J563" si="373">SUM(J560:J562)</f>
        <v>0</v>
      </c>
      <c r="K563" s="27"/>
      <c r="L563" s="21">
        <f t="shared" ref="L563" ca="1" si="374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75">SUM(G564:G572)</f>
        <v>0</v>
      </c>
      <c r="H573" s="21">
        <f t="shared" ref="H573" si="376">SUM(H564:H572)</f>
        <v>0</v>
      </c>
      <c r="I573" s="21">
        <f t="shared" ref="I573" si="377">SUM(I564:I572)</f>
        <v>0</v>
      </c>
      <c r="J573" s="21">
        <f t="shared" ref="J573" si="378">SUM(J564:J572)</f>
        <v>0</v>
      </c>
      <c r="K573" s="27"/>
      <c r="L573" s="21">
        <f t="shared" ref="L573" ca="1" si="379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80">SUM(G574:G577)</f>
        <v>0</v>
      </c>
      <c r="H578" s="21">
        <f t="shared" ref="H578" si="381">SUM(H574:H577)</f>
        <v>0</v>
      </c>
      <c r="I578" s="21">
        <f t="shared" ref="I578" si="382">SUM(I574:I577)</f>
        <v>0</v>
      </c>
      <c r="J578" s="21">
        <f t="shared" ref="J578" si="383">SUM(J574:J577)</f>
        <v>0</v>
      </c>
      <c r="K578" s="27"/>
      <c r="L578" s="21">
        <f t="shared" ref="L578" ca="1" si="384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85">SUM(G579:G584)</f>
        <v>0</v>
      </c>
      <c r="H585" s="21">
        <f t="shared" ref="H585" si="386">SUM(H579:H584)</f>
        <v>0</v>
      </c>
      <c r="I585" s="21">
        <f t="shared" ref="I585" si="387">SUM(I579:I584)</f>
        <v>0</v>
      </c>
      <c r="J585" s="21">
        <f t="shared" ref="J585" si="388">SUM(J579:J584)</f>
        <v>0</v>
      </c>
      <c r="K585" s="27"/>
      <c r="L585" s="21">
        <f t="shared" ref="L585" ca="1" si="389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90">SUM(G586:G591)</f>
        <v>0</v>
      </c>
      <c r="H592" s="21">
        <f t="shared" ref="H592" si="391">SUM(H586:H591)</f>
        <v>0</v>
      </c>
      <c r="I592" s="21">
        <f t="shared" ref="I592" si="392">SUM(I586:I591)</f>
        <v>0</v>
      </c>
      <c r="J592" s="21">
        <f t="shared" ref="J592" si="393">SUM(J586:J591)</f>
        <v>0</v>
      </c>
      <c r="K592" s="27"/>
      <c r="L592" s="21">
        <f t="shared" ref="L592" ca="1" si="394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8" t="s">
        <v>4</v>
      </c>
      <c r="D593" s="69"/>
      <c r="E593" s="39"/>
      <c r="F593" s="40">
        <f>F559+F563+F573+F578+F585+F592</f>
        <v>0</v>
      </c>
      <c r="G593" s="40">
        <f t="shared" ref="G593" si="395">G559+G563+G573+G578+G585+G592</f>
        <v>0</v>
      </c>
      <c r="H593" s="40">
        <f t="shared" ref="H593" si="396">H559+H563+H573+H578+H585+H592</f>
        <v>0</v>
      </c>
      <c r="I593" s="40">
        <f t="shared" ref="I593" si="397">I559+I563+I573+I578+I585+I592</f>
        <v>0</v>
      </c>
      <c r="J593" s="40">
        <f t="shared" ref="J593" si="398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0" t="s">
        <v>5</v>
      </c>
      <c r="D594" s="70"/>
      <c r="E594" s="7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2528.5</v>
      </c>
      <c r="G594" s="42">
        <f t="shared" ref="G594:L594" si="39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93.128</v>
      </c>
      <c r="H594" s="42">
        <f t="shared" si="399"/>
        <v>103.79600000000001</v>
      </c>
      <c r="I594" s="42">
        <f t="shared" si="399"/>
        <v>339.27600000000001</v>
      </c>
      <c r="J594" s="42">
        <f t="shared" si="399"/>
        <v>2593</v>
      </c>
      <c r="K594" s="42"/>
      <c r="L594" s="42" t="e">
        <f t="shared" ca="1" si="399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2023-12-27T11:35:19Z</dcterms:modified>
</cp:coreProperties>
</file>